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_ДЛЯ ОБМЕНА!!!\01. БЮД\Размещение на сайте\Аналитические отчеты\2025\"/>
    </mc:Choice>
  </mc:AlternateContent>
  <bookViews>
    <workbookView xWindow="0" yWindow="0" windowWidth="13845" windowHeight="11805"/>
  </bookViews>
  <sheets>
    <sheet name="Лист1" sheetId="1" r:id="rId1"/>
  </sheets>
  <definedNames>
    <definedName name="_xlnm._FilterDatabase" localSheetId="0" hidden="1">Лист1!$A$8:$G$719</definedName>
    <definedName name="Z_747131C0_6A34_4875_9DE7_DDE6ECCB5962_.wvu.FilterData" localSheetId="0" hidden="1">Лист1!$A$8:$G$719</definedName>
    <definedName name="Z_C5A7A5CB_61F0_4F90_82BE_C3B07A70E829_.wvu.Cols" localSheetId="0" hidden="1">Лист1!$C:$C</definedName>
    <definedName name="Z_C5A7A5CB_61F0_4F90_82BE_C3B07A70E829_.wvu.FilterData" localSheetId="0" hidden="1">Лист1!$A$8:$G$719</definedName>
  </definedNames>
  <calcPr calcId="162913"/>
  <customWorkbookViews>
    <customWorkbookView name="СОБП Тяжгов Азамат 148 - Личное представление" guid="{C5A7A5CB-61F0-4F90-82BE-C3B07A70E829}" mergeInterval="0" personalView="1" maximized="1" xWindow="-8" yWindow="-8" windowWidth="1936" windowHeight="1056" activeSheetId="1"/>
    <customWorkbookView name="МБУ Казакова Фатима 124 - Личное представление" guid="{747131C0-6A34-4875-9DE7-DDE6ECCB5962}" mergeInterval="0" personalView="1" xWindow="17" yWindow="15" windowWidth="1097" windowHeight="1029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1" i="1" l="1"/>
  <c r="G170" i="1"/>
  <c r="F170" i="1"/>
  <c r="G160" i="1"/>
  <c r="G159" i="1"/>
  <c r="F160" i="1"/>
  <c r="F159" i="1"/>
  <c r="G244" i="1"/>
  <c r="F244" i="1"/>
  <c r="F243" i="1"/>
  <c r="E243" i="1"/>
  <c r="D243" i="1"/>
  <c r="G243" i="1" s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25" i="1"/>
  <c r="E224" i="1"/>
  <c r="G224" i="1" s="1"/>
  <c r="D224" i="1"/>
  <c r="G223" i="1"/>
  <c r="G222" i="1"/>
  <c r="F223" i="1"/>
  <c r="F222" i="1"/>
  <c r="E221" i="1"/>
  <c r="F221" i="1" s="1"/>
  <c r="D221" i="1"/>
  <c r="G221" i="1" s="1"/>
  <c r="E701" i="1"/>
  <c r="F224" i="1" l="1"/>
  <c r="G719" i="1"/>
  <c r="F719" i="1"/>
  <c r="E718" i="1"/>
  <c r="D718" i="1"/>
  <c r="C718" i="1"/>
  <c r="G717" i="1"/>
  <c r="F717" i="1"/>
  <c r="G716" i="1"/>
  <c r="F716" i="1"/>
  <c r="G715" i="1"/>
  <c r="F715" i="1"/>
  <c r="G714" i="1"/>
  <c r="F714" i="1"/>
  <c r="G713" i="1"/>
  <c r="F713" i="1"/>
  <c r="G712" i="1"/>
  <c r="F712" i="1"/>
  <c r="G711" i="1"/>
  <c r="F711" i="1"/>
  <c r="G710" i="1"/>
  <c r="F710" i="1"/>
  <c r="G709" i="1"/>
  <c r="F709" i="1"/>
  <c r="G708" i="1"/>
  <c r="F708" i="1"/>
  <c r="G707" i="1"/>
  <c r="F707" i="1"/>
  <c r="G706" i="1"/>
  <c r="F706" i="1"/>
  <c r="G705" i="1"/>
  <c r="F705" i="1"/>
  <c r="E704" i="1"/>
  <c r="D704" i="1"/>
  <c r="C704" i="1"/>
  <c r="G703" i="1"/>
  <c r="F703" i="1"/>
  <c r="G702" i="1"/>
  <c r="F702" i="1"/>
  <c r="G701" i="1"/>
  <c r="F701" i="1"/>
  <c r="G700" i="1"/>
  <c r="F700" i="1"/>
  <c r="G699" i="1"/>
  <c r="F699" i="1"/>
  <c r="G698" i="1"/>
  <c r="F698" i="1"/>
  <c r="G697" i="1"/>
  <c r="F697" i="1"/>
  <c r="G696" i="1"/>
  <c r="F696" i="1"/>
  <c r="G695" i="1"/>
  <c r="F695" i="1"/>
  <c r="G694" i="1"/>
  <c r="F694" i="1"/>
  <c r="G693" i="1"/>
  <c r="F693" i="1"/>
  <c r="G692" i="1"/>
  <c r="F692" i="1"/>
  <c r="G691" i="1"/>
  <c r="F691" i="1"/>
  <c r="G690" i="1"/>
  <c r="F690" i="1"/>
  <c r="G689" i="1"/>
  <c r="F689" i="1"/>
  <c r="G688" i="1"/>
  <c r="F688" i="1"/>
  <c r="E687" i="1"/>
  <c r="D687" i="1"/>
  <c r="C687" i="1"/>
  <c r="G686" i="1"/>
  <c r="F686" i="1"/>
  <c r="E685" i="1"/>
  <c r="D685" i="1"/>
  <c r="C685" i="1"/>
  <c r="G684" i="1"/>
  <c r="F684" i="1"/>
  <c r="G683" i="1"/>
  <c r="F683" i="1"/>
  <c r="G682" i="1"/>
  <c r="F682" i="1"/>
  <c r="G681" i="1"/>
  <c r="F681" i="1"/>
  <c r="G680" i="1"/>
  <c r="F680" i="1"/>
  <c r="G679" i="1"/>
  <c r="F679" i="1"/>
  <c r="E678" i="1"/>
  <c r="D678" i="1"/>
  <c r="C678" i="1"/>
  <c r="G677" i="1"/>
  <c r="F677" i="1"/>
  <c r="G676" i="1"/>
  <c r="F676" i="1"/>
  <c r="G675" i="1"/>
  <c r="F675" i="1"/>
  <c r="G674" i="1"/>
  <c r="F674" i="1"/>
  <c r="G673" i="1"/>
  <c r="F673" i="1"/>
  <c r="G672" i="1"/>
  <c r="F672" i="1"/>
  <c r="G671" i="1"/>
  <c r="F671" i="1"/>
  <c r="G670" i="1"/>
  <c r="F670" i="1"/>
  <c r="G669" i="1"/>
  <c r="F669" i="1"/>
  <c r="G668" i="1"/>
  <c r="F668" i="1"/>
  <c r="G667" i="1"/>
  <c r="F667" i="1"/>
  <c r="G666" i="1"/>
  <c r="F666" i="1"/>
  <c r="G665" i="1"/>
  <c r="F665" i="1"/>
  <c r="G664" i="1"/>
  <c r="F664" i="1"/>
  <c r="E663" i="1"/>
  <c r="D663" i="1"/>
  <c r="C663" i="1"/>
  <c r="G662" i="1"/>
  <c r="F662" i="1"/>
  <c r="G661" i="1"/>
  <c r="F661" i="1"/>
  <c r="G660" i="1"/>
  <c r="F660" i="1"/>
  <c r="G659" i="1"/>
  <c r="F659" i="1"/>
  <c r="G658" i="1"/>
  <c r="F658" i="1"/>
  <c r="G657" i="1"/>
  <c r="F657" i="1"/>
  <c r="G656" i="1"/>
  <c r="F656" i="1"/>
  <c r="G655" i="1"/>
  <c r="F655" i="1"/>
  <c r="G654" i="1"/>
  <c r="F654" i="1"/>
  <c r="G653" i="1"/>
  <c r="F653" i="1"/>
  <c r="G652" i="1"/>
  <c r="F652" i="1"/>
  <c r="G651" i="1"/>
  <c r="F651" i="1"/>
  <c r="G650" i="1"/>
  <c r="F650" i="1"/>
  <c r="E649" i="1"/>
  <c r="D649" i="1"/>
  <c r="C649" i="1"/>
  <c r="G647" i="1"/>
  <c r="F647" i="1"/>
  <c r="G646" i="1"/>
  <c r="F646" i="1"/>
  <c r="G645" i="1"/>
  <c r="F645" i="1"/>
  <c r="G644" i="1"/>
  <c r="F644" i="1"/>
  <c r="G643" i="1"/>
  <c r="F643" i="1"/>
  <c r="G642" i="1"/>
  <c r="F642" i="1"/>
  <c r="G641" i="1"/>
  <c r="F641" i="1"/>
  <c r="G640" i="1"/>
  <c r="F640" i="1"/>
  <c r="G639" i="1"/>
  <c r="F639" i="1"/>
  <c r="G638" i="1"/>
  <c r="F638" i="1"/>
  <c r="G637" i="1"/>
  <c r="F637" i="1"/>
  <c r="G636" i="1"/>
  <c r="F636" i="1"/>
  <c r="G635" i="1"/>
  <c r="F635" i="1"/>
  <c r="E634" i="1"/>
  <c r="D634" i="1"/>
  <c r="C634" i="1"/>
  <c r="G633" i="1"/>
  <c r="F633" i="1"/>
  <c r="G632" i="1"/>
  <c r="F632" i="1"/>
  <c r="G631" i="1"/>
  <c r="F631" i="1"/>
  <c r="G630" i="1"/>
  <c r="F630" i="1"/>
  <c r="G629" i="1"/>
  <c r="F629" i="1"/>
  <c r="G628" i="1"/>
  <c r="F628" i="1"/>
  <c r="G627" i="1"/>
  <c r="F627" i="1"/>
  <c r="G626" i="1"/>
  <c r="F626" i="1"/>
  <c r="G625" i="1"/>
  <c r="F625" i="1"/>
  <c r="G624" i="1"/>
  <c r="F624" i="1"/>
  <c r="G623" i="1"/>
  <c r="F623" i="1"/>
  <c r="G622" i="1"/>
  <c r="F622" i="1"/>
  <c r="G621" i="1"/>
  <c r="F621" i="1"/>
  <c r="E620" i="1"/>
  <c r="D620" i="1"/>
  <c r="C620" i="1"/>
  <c r="G619" i="1"/>
  <c r="F619" i="1"/>
  <c r="G618" i="1"/>
  <c r="F618" i="1"/>
  <c r="G617" i="1"/>
  <c r="F617" i="1"/>
  <c r="G616" i="1"/>
  <c r="F616" i="1"/>
  <c r="G615" i="1"/>
  <c r="F615" i="1"/>
  <c r="G614" i="1"/>
  <c r="F614" i="1"/>
  <c r="G613" i="1"/>
  <c r="F613" i="1"/>
  <c r="G612" i="1"/>
  <c r="F612" i="1"/>
  <c r="G611" i="1"/>
  <c r="F611" i="1"/>
  <c r="G610" i="1"/>
  <c r="F610" i="1"/>
  <c r="G609" i="1"/>
  <c r="F609" i="1"/>
  <c r="G608" i="1"/>
  <c r="F608" i="1"/>
  <c r="G607" i="1"/>
  <c r="F607" i="1"/>
  <c r="E606" i="1"/>
  <c r="D606" i="1"/>
  <c r="C606" i="1"/>
  <c r="G605" i="1"/>
  <c r="F605" i="1"/>
  <c r="G604" i="1"/>
  <c r="F604" i="1"/>
  <c r="G603" i="1"/>
  <c r="F603" i="1"/>
  <c r="G602" i="1"/>
  <c r="F602" i="1"/>
  <c r="G601" i="1"/>
  <c r="F601" i="1"/>
  <c r="G600" i="1"/>
  <c r="F600" i="1"/>
  <c r="G599" i="1"/>
  <c r="F599" i="1"/>
  <c r="G598" i="1"/>
  <c r="F598" i="1"/>
  <c r="G597" i="1"/>
  <c r="F597" i="1"/>
  <c r="G596" i="1"/>
  <c r="F596" i="1"/>
  <c r="G595" i="1"/>
  <c r="F595" i="1"/>
  <c r="G594" i="1"/>
  <c r="F594" i="1"/>
  <c r="G593" i="1"/>
  <c r="F593" i="1"/>
  <c r="G592" i="1"/>
  <c r="F592" i="1"/>
  <c r="G591" i="1"/>
  <c r="F591" i="1"/>
  <c r="G590" i="1"/>
  <c r="F590" i="1"/>
  <c r="G589" i="1"/>
  <c r="F589" i="1"/>
  <c r="G588" i="1"/>
  <c r="F588" i="1"/>
  <c r="G587" i="1"/>
  <c r="F587" i="1"/>
  <c r="G586" i="1"/>
  <c r="F586" i="1"/>
  <c r="G585" i="1"/>
  <c r="F585" i="1"/>
  <c r="G584" i="1"/>
  <c r="F584" i="1"/>
  <c r="G583" i="1"/>
  <c r="F583" i="1"/>
  <c r="G582" i="1"/>
  <c r="F582" i="1"/>
  <c r="G581" i="1"/>
  <c r="F581" i="1"/>
  <c r="G580" i="1"/>
  <c r="F580" i="1"/>
  <c r="G579" i="1"/>
  <c r="F579" i="1"/>
  <c r="G578" i="1"/>
  <c r="F578" i="1"/>
  <c r="G577" i="1"/>
  <c r="F577" i="1"/>
  <c r="G576" i="1"/>
  <c r="F576" i="1"/>
  <c r="G575" i="1"/>
  <c r="F575" i="1"/>
  <c r="G574" i="1"/>
  <c r="F574" i="1"/>
  <c r="G573" i="1"/>
  <c r="F573" i="1"/>
  <c r="G572" i="1"/>
  <c r="F572" i="1"/>
  <c r="G571" i="1"/>
  <c r="F571" i="1"/>
  <c r="G570" i="1"/>
  <c r="F570" i="1"/>
  <c r="G569" i="1"/>
  <c r="F569" i="1"/>
  <c r="G568" i="1"/>
  <c r="F568" i="1"/>
  <c r="G567" i="1"/>
  <c r="F567" i="1"/>
  <c r="G566" i="1"/>
  <c r="F566" i="1"/>
  <c r="G565" i="1"/>
  <c r="F565" i="1"/>
  <c r="G564" i="1"/>
  <c r="F564" i="1"/>
  <c r="G563" i="1"/>
  <c r="F563" i="1"/>
  <c r="G562" i="1"/>
  <c r="F562" i="1"/>
  <c r="G561" i="1"/>
  <c r="F561" i="1"/>
  <c r="G560" i="1"/>
  <c r="F560" i="1"/>
  <c r="G559" i="1"/>
  <c r="F559" i="1"/>
  <c r="G558" i="1"/>
  <c r="F558" i="1"/>
  <c r="G557" i="1"/>
  <c r="F557" i="1"/>
  <c r="G556" i="1"/>
  <c r="F556" i="1"/>
  <c r="G555" i="1"/>
  <c r="F555" i="1"/>
  <c r="G554" i="1"/>
  <c r="F554" i="1"/>
  <c r="G553" i="1"/>
  <c r="F553" i="1"/>
  <c r="G552" i="1"/>
  <c r="F552" i="1"/>
  <c r="G551" i="1"/>
  <c r="F551" i="1"/>
  <c r="G550" i="1"/>
  <c r="F550" i="1"/>
  <c r="G549" i="1"/>
  <c r="F549" i="1"/>
  <c r="G548" i="1"/>
  <c r="F548" i="1"/>
  <c r="G547" i="1"/>
  <c r="F547" i="1"/>
  <c r="G546" i="1"/>
  <c r="F546" i="1"/>
  <c r="G545" i="1"/>
  <c r="F545" i="1"/>
  <c r="G544" i="1"/>
  <c r="F544" i="1"/>
  <c r="G543" i="1"/>
  <c r="F543" i="1"/>
  <c r="G542" i="1"/>
  <c r="F542" i="1"/>
  <c r="G541" i="1"/>
  <c r="F541" i="1"/>
  <c r="G540" i="1"/>
  <c r="F540" i="1"/>
  <c r="G539" i="1"/>
  <c r="F539" i="1"/>
  <c r="G538" i="1"/>
  <c r="F538" i="1"/>
  <c r="G537" i="1"/>
  <c r="F537" i="1"/>
  <c r="G536" i="1"/>
  <c r="F536" i="1"/>
  <c r="G535" i="1"/>
  <c r="F535" i="1"/>
  <c r="G534" i="1"/>
  <c r="F534" i="1"/>
  <c r="G533" i="1"/>
  <c r="F533" i="1"/>
  <c r="G532" i="1"/>
  <c r="F532" i="1"/>
  <c r="G531" i="1"/>
  <c r="F531" i="1"/>
  <c r="G530" i="1"/>
  <c r="F530" i="1"/>
  <c r="G529" i="1"/>
  <c r="F529" i="1"/>
  <c r="G528" i="1"/>
  <c r="F528" i="1"/>
  <c r="G527" i="1"/>
  <c r="F527" i="1"/>
  <c r="G526" i="1"/>
  <c r="F526" i="1"/>
  <c r="G525" i="1"/>
  <c r="F525" i="1"/>
  <c r="G524" i="1"/>
  <c r="F524" i="1"/>
  <c r="G523" i="1"/>
  <c r="F523" i="1"/>
  <c r="G522" i="1"/>
  <c r="F522" i="1"/>
  <c r="G521" i="1"/>
  <c r="F521" i="1"/>
  <c r="G520" i="1"/>
  <c r="F520" i="1"/>
  <c r="G519" i="1"/>
  <c r="F519" i="1"/>
  <c r="G518" i="1"/>
  <c r="F518" i="1"/>
  <c r="G517" i="1"/>
  <c r="F517" i="1"/>
  <c r="G516" i="1"/>
  <c r="F516" i="1"/>
  <c r="G515" i="1"/>
  <c r="F515" i="1"/>
  <c r="G514" i="1"/>
  <c r="F514" i="1"/>
  <c r="G513" i="1"/>
  <c r="F513" i="1"/>
  <c r="G512" i="1"/>
  <c r="F512" i="1"/>
  <c r="G511" i="1"/>
  <c r="F511" i="1"/>
  <c r="G510" i="1"/>
  <c r="F510" i="1"/>
  <c r="G509" i="1"/>
  <c r="F509" i="1"/>
  <c r="G508" i="1"/>
  <c r="F508" i="1"/>
  <c r="G507" i="1"/>
  <c r="F507" i="1"/>
  <c r="G506" i="1"/>
  <c r="F506" i="1"/>
  <c r="G505" i="1"/>
  <c r="F505" i="1"/>
  <c r="G504" i="1"/>
  <c r="F504" i="1"/>
  <c r="G503" i="1"/>
  <c r="F503" i="1"/>
  <c r="G502" i="1"/>
  <c r="F502" i="1"/>
  <c r="G501" i="1"/>
  <c r="F501" i="1"/>
  <c r="G500" i="1"/>
  <c r="F500" i="1"/>
  <c r="G499" i="1"/>
  <c r="F499" i="1"/>
  <c r="G498" i="1"/>
  <c r="F498" i="1"/>
  <c r="G497" i="1"/>
  <c r="F497" i="1"/>
  <c r="G496" i="1"/>
  <c r="F496" i="1"/>
  <c r="G495" i="1"/>
  <c r="F495" i="1"/>
  <c r="G494" i="1"/>
  <c r="F494" i="1"/>
  <c r="G493" i="1"/>
  <c r="F493" i="1"/>
  <c r="G492" i="1"/>
  <c r="F492" i="1"/>
  <c r="G491" i="1"/>
  <c r="F491" i="1"/>
  <c r="E490" i="1"/>
  <c r="D490" i="1"/>
  <c r="C490" i="1"/>
  <c r="G489" i="1"/>
  <c r="F489" i="1"/>
  <c r="G488" i="1"/>
  <c r="F488" i="1"/>
  <c r="G487" i="1"/>
  <c r="F487" i="1"/>
  <c r="G486" i="1"/>
  <c r="F486" i="1"/>
  <c r="G485" i="1"/>
  <c r="F485" i="1"/>
  <c r="G484" i="1"/>
  <c r="F484" i="1"/>
  <c r="G483" i="1"/>
  <c r="F483" i="1"/>
  <c r="G482" i="1"/>
  <c r="F482" i="1"/>
  <c r="G481" i="1"/>
  <c r="F481" i="1"/>
  <c r="G480" i="1"/>
  <c r="F480" i="1"/>
  <c r="G479" i="1"/>
  <c r="F479" i="1"/>
  <c r="G478" i="1"/>
  <c r="F478" i="1"/>
  <c r="G477" i="1"/>
  <c r="F477" i="1"/>
  <c r="E476" i="1"/>
  <c r="D476" i="1"/>
  <c r="C476" i="1"/>
  <c r="G475" i="1"/>
  <c r="F475" i="1"/>
  <c r="G474" i="1"/>
  <c r="F474" i="1"/>
  <c r="G473" i="1"/>
  <c r="F473" i="1"/>
  <c r="G472" i="1"/>
  <c r="F472" i="1"/>
  <c r="G471" i="1"/>
  <c r="F471" i="1"/>
  <c r="G470" i="1"/>
  <c r="F470" i="1"/>
  <c r="G469" i="1"/>
  <c r="F469" i="1"/>
  <c r="G468" i="1"/>
  <c r="F468" i="1"/>
  <c r="G467" i="1"/>
  <c r="F467" i="1"/>
  <c r="G466" i="1"/>
  <c r="F466" i="1"/>
  <c r="E465" i="1"/>
  <c r="D465" i="1"/>
  <c r="C465" i="1"/>
  <c r="G464" i="1"/>
  <c r="F464" i="1"/>
  <c r="G463" i="1"/>
  <c r="F463" i="1"/>
  <c r="G462" i="1"/>
  <c r="F462" i="1"/>
  <c r="G461" i="1"/>
  <c r="F461" i="1"/>
  <c r="G460" i="1"/>
  <c r="F460" i="1"/>
  <c r="G459" i="1"/>
  <c r="F459" i="1"/>
  <c r="G458" i="1"/>
  <c r="F458" i="1"/>
  <c r="G457" i="1"/>
  <c r="F457" i="1"/>
  <c r="G456" i="1"/>
  <c r="F456" i="1"/>
  <c r="G455" i="1"/>
  <c r="F455" i="1"/>
  <c r="G454" i="1"/>
  <c r="F454" i="1"/>
  <c r="G453" i="1"/>
  <c r="F453" i="1"/>
  <c r="G452" i="1"/>
  <c r="F452" i="1"/>
  <c r="E451" i="1"/>
  <c r="D451" i="1"/>
  <c r="C451" i="1"/>
  <c r="G450" i="1"/>
  <c r="F450" i="1"/>
  <c r="G449" i="1"/>
  <c r="F449" i="1"/>
  <c r="G448" i="1"/>
  <c r="F448" i="1"/>
  <c r="G447" i="1"/>
  <c r="F447" i="1"/>
  <c r="G446" i="1"/>
  <c r="F446" i="1"/>
  <c r="G445" i="1"/>
  <c r="F445" i="1"/>
  <c r="G444" i="1"/>
  <c r="F444" i="1"/>
  <c r="G443" i="1"/>
  <c r="F443" i="1"/>
  <c r="G442" i="1"/>
  <c r="F442" i="1"/>
  <c r="G441" i="1"/>
  <c r="F441" i="1"/>
  <c r="G440" i="1"/>
  <c r="F440" i="1"/>
  <c r="G439" i="1"/>
  <c r="F439" i="1"/>
  <c r="G438" i="1"/>
  <c r="F438" i="1"/>
  <c r="E437" i="1"/>
  <c r="D437" i="1"/>
  <c r="C437" i="1"/>
  <c r="G436" i="1"/>
  <c r="F436" i="1"/>
  <c r="G435" i="1"/>
  <c r="F435" i="1"/>
  <c r="G434" i="1"/>
  <c r="F434" i="1"/>
  <c r="G433" i="1"/>
  <c r="F433" i="1"/>
  <c r="G432" i="1"/>
  <c r="F432" i="1"/>
  <c r="G431" i="1"/>
  <c r="F431" i="1"/>
  <c r="G430" i="1"/>
  <c r="F430" i="1"/>
  <c r="G429" i="1"/>
  <c r="F429" i="1"/>
  <c r="G428" i="1"/>
  <c r="F428" i="1"/>
  <c r="G427" i="1"/>
  <c r="F427" i="1"/>
  <c r="G426" i="1"/>
  <c r="F426" i="1"/>
  <c r="G425" i="1"/>
  <c r="F425" i="1"/>
  <c r="G424" i="1"/>
  <c r="F424" i="1"/>
  <c r="E423" i="1"/>
  <c r="D423" i="1"/>
  <c r="C423" i="1"/>
  <c r="G422" i="1"/>
  <c r="F422" i="1"/>
  <c r="G421" i="1"/>
  <c r="F421" i="1"/>
  <c r="G420" i="1"/>
  <c r="F420" i="1"/>
  <c r="G419" i="1"/>
  <c r="F419" i="1"/>
  <c r="G418" i="1"/>
  <c r="F418" i="1"/>
  <c r="G417" i="1"/>
  <c r="F417" i="1"/>
  <c r="G416" i="1"/>
  <c r="F416" i="1"/>
  <c r="G415" i="1"/>
  <c r="F415" i="1"/>
  <c r="G414" i="1"/>
  <c r="F414" i="1"/>
  <c r="G413" i="1"/>
  <c r="F413" i="1"/>
  <c r="G412" i="1"/>
  <c r="F412" i="1"/>
  <c r="G411" i="1"/>
  <c r="F411" i="1"/>
  <c r="G410" i="1"/>
  <c r="F410" i="1"/>
  <c r="E409" i="1"/>
  <c r="D409" i="1"/>
  <c r="C409" i="1"/>
  <c r="G408" i="1"/>
  <c r="F408" i="1"/>
  <c r="G407" i="1"/>
  <c r="F407" i="1"/>
  <c r="G406" i="1"/>
  <c r="F406" i="1"/>
  <c r="G405" i="1"/>
  <c r="F405" i="1"/>
  <c r="G404" i="1"/>
  <c r="F404" i="1"/>
  <c r="G403" i="1"/>
  <c r="F403" i="1"/>
  <c r="G402" i="1"/>
  <c r="F402" i="1"/>
  <c r="G401" i="1"/>
  <c r="F401" i="1"/>
  <c r="G400" i="1"/>
  <c r="F400" i="1"/>
  <c r="G399" i="1"/>
  <c r="F399" i="1"/>
  <c r="G398" i="1"/>
  <c r="F398" i="1"/>
  <c r="G397" i="1"/>
  <c r="F397" i="1"/>
  <c r="G396" i="1"/>
  <c r="F396" i="1"/>
  <c r="E395" i="1"/>
  <c r="D395" i="1"/>
  <c r="C395" i="1"/>
  <c r="G394" i="1"/>
  <c r="F394" i="1"/>
  <c r="G393" i="1"/>
  <c r="F393" i="1"/>
  <c r="G392" i="1"/>
  <c r="F392" i="1"/>
  <c r="G391" i="1"/>
  <c r="F391" i="1"/>
  <c r="G390" i="1"/>
  <c r="F390" i="1"/>
  <c r="G389" i="1"/>
  <c r="F389" i="1"/>
  <c r="G388" i="1"/>
  <c r="F388" i="1"/>
  <c r="G387" i="1"/>
  <c r="F387" i="1"/>
  <c r="G386" i="1"/>
  <c r="F386" i="1"/>
  <c r="G385" i="1"/>
  <c r="F385" i="1"/>
  <c r="G384" i="1"/>
  <c r="F384" i="1"/>
  <c r="G383" i="1"/>
  <c r="F383" i="1"/>
  <c r="G382" i="1"/>
  <c r="F382" i="1"/>
  <c r="G381" i="1"/>
  <c r="F381" i="1"/>
  <c r="E380" i="1"/>
  <c r="D380" i="1"/>
  <c r="C380" i="1"/>
  <c r="G379" i="1"/>
  <c r="F379" i="1"/>
  <c r="G378" i="1"/>
  <c r="F378" i="1"/>
  <c r="G377" i="1"/>
  <c r="F377" i="1"/>
  <c r="G376" i="1"/>
  <c r="F376" i="1"/>
  <c r="G375" i="1"/>
  <c r="F375" i="1"/>
  <c r="G374" i="1"/>
  <c r="F374" i="1"/>
  <c r="G373" i="1"/>
  <c r="F373" i="1"/>
  <c r="G372" i="1"/>
  <c r="F372" i="1"/>
  <c r="G371" i="1"/>
  <c r="F371" i="1"/>
  <c r="G370" i="1"/>
  <c r="F370" i="1"/>
  <c r="G369" i="1"/>
  <c r="F369" i="1"/>
  <c r="G368" i="1"/>
  <c r="F368" i="1"/>
  <c r="G367" i="1"/>
  <c r="F367" i="1"/>
  <c r="E366" i="1"/>
  <c r="D366" i="1"/>
  <c r="C366" i="1"/>
  <c r="G365" i="1"/>
  <c r="F365" i="1"/>
  <c r="G364" i="1"/>
  <c r="F364" i="1"/>
  <c r="G363" i="1"/>
  <c r="F363" i="1"/>
  <c r="G362" i="1"/>
  <c r="F362" i="1"/>
  <c r="G361" i="1"/>
  <c r="F361" i="1"/>
  <c r="G360" i="1"/>
  <c r="F360" i="1"/>
  <c r="G359" i="1"/>
  <c r="F359" i="1"/>
  <c r="G358" i="1"/>
  <c r="F358" i="1"/>
  <c r="G357" i="1"/>
  <c r="F357" i="1"/>
  <c r="G356" i="1"/>
  <c r="F356" i="1"/>
  <c r="G355" i="1"/>
  <c r="F355" i="1"/>
  <c r="G354" i="1"/>
  <c r="F354" i="1"/>
  <c r="G353" i="1"/>
  <c r="F353" i="1"/>
  <c r="G352" i="1"/>
  <c r="F352" i="1"/>
  <c r="G351" i="1"/>
  <c r="F351" i="1"/>
  <c r="E350" i="1"/>
  <c r="G350" i="1" s="1"/>
  <c r="D350" i="1"/>
  <c r="C350" i="1"/>
  <c r="G349" i="1"/>
  <c r="F349" i="1"/>
  <c r="G348" i="1"/>
  <c r="F348" i="1"/>
  <c r="G347" i="1"/>
  <c r="F347" i="1"/>
  <c r="G346" i="1"/>
  <c r="F346" i="1"/>
  <c r="G345" i="1"/>
  <c r="F345" i="1"/>
  <c r="G344" i="1"/>
  <c r="F344" i="1"/>
  <c r="G343" i="1"/>
  <c r="F343" i="1"/>
  <c r="G342" i="1"/>
  <c r="F342" i="1"/>
  <c r="G341" i="1"/>
  <c r="F341" i="1"/>
  <c r="G340" i="1"/>
  <c r="F340" i="1"/>
  <c r="G339" i="1"/>
  <c r="F339" i="1"/>
  <c r="G338" i="1"/>
  <c r="F338" i="1"/>
  <c r="G337" i="1"/>
  <c r="F337" i="1"/>
  <c r="G336" i="1"/>
  <c r="F336" i="1"/>
  <c r="G335" i="1"/>
  <c r="F335" i="1"/>
  <c r="E334" i="1"/>
  <c r="D334" i="1"/>
  <c r="C334" i="1"/>
  <c r="G333" i="1"/>
  <c r="F333" i="1"/>
  <c r="G332" i="1"/>
  <c r="F332" i="1"/>
  <c r="G331" i="1"/>
  <c r="F331" i="1"/>
  <c r="G330" i="1"/>
  <c r="F330" i="1"/>
  <c r="G329" i="1"/>
  <c r="F329" i="1"/>
  <c r="G328" i="1"/>
  <c r="F328" i="1"/>
  <c r="G327" i="1"/>
  <c r="F327" i="1"/>
  <c r="G326" i="1"/>
  <c r="F326" i="1"/>
  <c r="G325" i="1"/>
  <c r="F325" i="1"/>
  <c r="G324" i="1"/>
  <c r="F324" i="1"/>
  <c r="G323" i="1"/>
  <c r="F323" i="1"/>
  <c r="G322" i="1"/>
  <c r="F322" i="1"/>
  <c r="G321" i="1"/>
  <c r="F321" i="1"/>
  <c r="G320" i="1"/>
  <c r="F320" i="1"/>
  <c r="E319" i="1"/>
  <c r="D319" i="1"/>
  <c r="C319" i="1"/>
  <c r="G318" i="1"/>
  <c r="F318" i="1"/>
  <c r="G317" i="1"/>
  <c r="F317" i="1"/>
  <c r="G316" i="1"/>
  <c r="F316" i="1"/>
  <c r="G315" i="1"/>
  <c r="F315" i="1"/>
  <c r="G314" i="1"/>
  <c r="F314" i="1"/>
  <c r="G313" i="1"/>
  <c r="F313" i="1"/>
  <c r="G312" i="1"/>
  <c r="F312" i="1"/>
  <c r="G311" i="1"/>
  <c r="F311" i="1"/>
  <c r="G310" i="1"/>
  <c r="F310" i="1"/>
  <c r="G309" i="1"/>
  <c r="F309" i="1"/>
  <c r="G308" i="1"/>
  <c r="F308" i="1"/>
  <c r="G307" i="1"/>
  <c r="F307" i="1"/>
  <c r="G306" i="1"/>
  <c r="F306" i="1"/>
  <c r="E305" i="1"/>
  <c r="D305" i="1"/>
  <c r="C305" i="1"/>
  <c r="G304" i="1"/>
  <c r="F304" i="1"/>
  <c r="G303" i="1"/>
  <c r="F303" i="1"/>
  <c r="G302" i="1"/>
  <c r="F302" i="1"/>
  <c r="G301" i="1"/>
  <c r="F301" i="1"/>
  <c r="G300" i="1"/>
  <c r="F300" i="1"/>
  <c r="G299" i="1"/>
  <c r="F299" i="1"/>
  <c r="G298" i="1"/>
  <c r="F298" i="1"/>
  <c r="G297" i="1"/>
  <c r="F297" i="1"/>
  <c r="G296" i="1"/>
  <c r="F296" i="1"/>
  <c r="G295" i="1"/>
  <c r="F295" i="1"/>
  <c r="G294" i="1"/>
  <c r="F294" i="1"/>
  <c r="G293" i="1"/>
  <c r="F293" i="1"/>
  <c r="G292" i="1"/>
  <c r="F292" i="1"/>
  <c r="E291" i="1"/>
  <c r="D291" i="1"/>
  <c r="C291" i="1"/>
  <c r="G290" i="1"/>
  <c r="F290" i="1"/>
  <c r="G289" i="1"/>
  <c r="F289" i="1"/>
  <c r="G288" i="1"/>
  <c r="F288" i="1"/>
  <c r="G287" i="1"/>
  <c r="F287" i="1"/>
  <c r="G286" i="1"/>
  <c r="F286" i="1"/>
  <c r="G285" i="1"/>
  <c r="F285" i="1"/>
  <c r="G284" i="1"/>
  <c r="F284" i="1"/>
  <c r="G283" i="1"/>
  <c r="F283" i="1"/>
  <c r="G282" i="1"/>
  <c r="F282" i="1"/>
  <c r="G281" i="1"/>
  <c r="F281" i="1"/>
  <c r="G280" i="1"/>
  <c r="F280" i="1"/>
  <c r="G279" i="1"/>
  <c r="F279" i="1"/>
  <c r="G278" i="1"/>
  <c r="F278" i="1"/>
  <c r="G277" i="1"/>
  <c r="F277" i="1"/>
  <c r="E276" i="1"/>
  <c r="D276" i="1"/>
  <c r="C276" i="1"/>
  <c r="G275" i="1"/>
  <c r="F275" i="1"/>
  <c r="G274" i="1"/>
  <c r="F274" i="1"/>
  <c r="G273" i="1"/>
  <c r="F273" i="1"/>
  <c r="G272" i="1"/>
  <c r="F272" i="1"/>
  <c r="G271" i="1"/>
  <c r="F271" i="1"/>
  <c r="G270" i="1"/>
  <c r="F270" i="1"/>
  <c r="G269" i="1"/>
  <c r="F269" i="1"/>
  <c r="G268" i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E261" i="1"/>
  <c r="D261" i="1"/>
  <c r="C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G248" i="1"/>
  <c r="F248" i="1"/>
  <c r="G247" i="1"/>
  <c r="F247" i="1"/>
  <c r="E246" i="1"/>
  <c r="D246" i="1"/>
  <c r="C246" i="1"/>
  <c r="G423" i="1" l="1"/>
  <c r="G606" i="1"/>
  <c r="G663" i="1"/>
  <c r="F350" i="1"/>
  <c r="G620" i="1"/>
  <c r="F451" i="1"/>
  <c r="F476" i="1"/>
  <c r="F634" i="1"/>
  <c r="F685" i="1"/>
  <c r="G704" i="1"/>
  <c r="G409" i="1"/>
  <c r="G490" i="1"/>
  <c r="F718" i="1"/>
  <c r="G246" i="1"/>
  <c r="G437" i="1"/>
  <c r="C648" i="1"/>
  <c r="G451" i="1"/>
  <c r="G634" i="1"/>
  <c r="D648" i="1"/>
  <c r="G718" i="1"/>
  <c r="C245" i="1"/>
  <c r="G276" i="1"/>
  <c r="G305" i="1"/>
  <c r="G334" i="1"/>
  <c r="G366" i="1"/>
  <c r="F395" i="1"/>
  <c r="F437" i="1"/>
  <c r="G465" i="1"/>
  <c r="G476" i="1"/>
  <c r="F620" i="1"/>
  <c r="G649" i="1"/>
  <c r="G678" i="1"/>
  <c r="F687" i="1"/>
  <c r="F704" i="1"/>
  <c r="G291" i="1"/>
  <c r="D245" i="1"/>
  <c r="F261" i="1"/>
  <c r="F319" i="1"/>
  <c r="F380" i="1"/>
  <c r="F409" i="1"/>
  <c r="F663" i="1"/>
  <c r="G380" i="1"/>
  <c r="G395" i="1"/>
  <c r="G687" i="1"/>
  <c r="E245" i="1"/>
  <c r="G261" i="1"/>
  <c r="F276" i="1"/>
  <c r="F305" i="1"/>
  <c r="G319" i="1"/>
  <c r="F334" i="1"/>
  <c r="E648" i="1"/>
  <c r="G685" i="1"/>
  <c r="F423" i="1"/>
  <c r="F246" i="1"/>
  <c r="F366" i="1"/>
  <c r="F291" i="1"/>
  <c r="F465" i="1"/>
  <c r="F490" i="1"/>
  <c r="F606" i="1"/>
  <c r="F649" i="1"/>
  <c r="F678" i="1"/>
  <c r="G245" i="1" l="1"/>
  <c r="F245" i="1"/>
  <c r="G648" i="1"/>
  <c r="F648" i="1"/>
  <c r="G163" i="1" l="1"/>
  <c r="G164" i="1"/>
  <c r="G165" i="1"/>
  <c r="F163" i="1"/>
  <c r="F164" i="1"/>
  <c r="F165" i="1"/>
  <c r="F150" i="1"/>
  <c r="F127" i="1"/>
  <c r="F129" i="1"/>
  <c r="G40" i="1"/>
  <c r="F40" i="1"/>
  <c r="F41" i="1"/>
  <c r="G220" i="1" l="1"/>
  <c r="F220" i="1"/>
  <c r="D219" i="1"/>
  <c r="E219" i="1"/>
  <c r="C219" i="1"/>
  <c r="D217" i="1"/>
  <c r="E217" i="1"/>
  <c r="G218" i="1"/>
  <c r="G216" i="1"/>
  <c r="F218" i="1"/>
  <c r="F216" i="1"/>
  <c r="D215" i="1"/>
  <c r="E215" i="1"/>
  <c r="D208" i="1"/>
  <c r="E208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D172" i="1"/>
  <c r="E172" i="1"/>
  <c r="D169" i="1"/>
  <c r="E169" i="1"/>
  <c r="C169" i="1"/>
  <c r="D167" i="1"/>
  <c r="E167" i="1"/>
  <c r="C167" i="1"/>
  <c r="D161" i="1"/>
  <c r="E161" i="1"/>
  <c r="E158" i="1"/>
  <c r="D156" i="1"/>
  <c r="E156" i="1"/>
  <c r="D158" i="1"/>
  <c r="D146" i="1"/>
  <c r="E146" i="1"/>
  <c r="G158" i="1" l="1"/>
  <c r="F219" i="1"/>
  <c r="G219" i="1"/>
  <c r="G215" i="1"/>
  <c r="G217" i="1"/>
  <c r="D143" i="1" l="1"/>
  <c r="E143" i="1"/>
  <c r="C143" i="1"/>
  <c r="D141" i="1"/>
  <c r="E141" i="1"/>
  <c r="E135" i="1"/>
  <c r="D135" i="1"/>
  <c r="D115" i="1"/>
  <c r="E115" i="1"/>
  <c r="D98" i="1"/>
  <c r="E98" i="1"/>
  <c r="D58" i="1"/>
  <c r="E58" i="1"/>
  <c r="D44" i="1"/>
  <c r="E44" i="1"/>
  <c r="E37" i="1"/>
  <c r="E36" i="1" s="1"/>
  <c r="D37" i="1"/>
  <c r="G41" i="1"/>
  <c r="D22" i="1"/>
  <c r="E22" i="1"/>
  <c r="D9" i="1"/>
  <c r="E9" i="1"/>
  <c r="D36" i="1" l="1"/>
  <c r="D720" i="1" s="1"/>
  <c r="E8" i="1"/>
  <c r="E720" i="1" s="1"/>
  <c r="D8" i="1"/>
  <c r="G720" i="1" l="1"/>
  <c r="C158" i="1"/>
  <c r="F158" i="1" s="1"/>
  <c r="C146" i="1"/>
  <c r="C98" i="1"/>
  <c r="C156" i="1"/>
  <c r="C141" i="1"/>
  <c r="C135" i="1"/>
  <c r="C115" i="1"/>
  <c r="C37" i="1"/>
  <c r="C44" i="1" l="1"/>
  <c r="C217" i="1"/>
  <c r="F217" i="1" s="1"/>
  <c r="C172" i="1"/>
  <c r="F176" i="1"/>
  <c r="C58" i="1" l="1"/>
  <c r="G70" i="1"/>
  <c r="G71" i="1"/>
  <c r="G72" i="1"/>
  <c r="G73" i="1"/>
  <c r="G74" i="1"/>
  <c r="G75" i="1"/>
  <c r="G76" i="1"/>
  <c r="G77" i="1"/>
  <c r="G78" i="1"/>
  <c r="G79" i="1"/>
  <c r="F70" i="1"/>
  <c r="F71" i="1"/>
  <c r="F72" i="1"/>
  <c r="F73" i="1"/>
  <c r="F74" i="1"/>
  <c r="F75" i="1"/>
  <c r="F76" i="1"/>
  <c r="F77" i="1"/>
  <c r="F78" i="1"/>
  <c r="F79" i="1"/>
  <c r="C215" i="1"/>
  <c r="F215" i="1" s="1"/>
  <c r="C208" i="1"/>
  <c r="C161" i="1"/>
  <c r="C36" i="1" l="1"/>
  <c r="C22" i="1" l="1"/>
  <c r="C9" i="1"/>
  <c r="C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7" i="1"/>
  <c r="G38" i="1"/>
  <c r="G39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9" i="1"/>
  <c r="G60" i="1"/>
  <c r="G61" i="1"/>
  <c r="G62" i="1"/>
  <c r="G63" i="1"/>
  <c r="G64" i="1"/>
  <c r="G65" i="1"/>
  <c r="G66" i="1"/>
  <c r="G67" i="1"/>
  <c r="G68" i="1"/>
  <c r="G6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9" i="1"/>
  <c r="G140" i="1"/>
  <c r="G143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62" i="1"/>
  <c r="G166" i="1"/>
  <c r="G168" i="1"/>
  <c r="G169" i="1"/>
  <c r="G172" i="1"/>
  <c r="G173" i="1"/>
  <c r="G174" i="1"/>
  <c r="G175" i="1"/>
  <c r="G176" i="1"/>
  <c r="G177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9" i="1"/>
  <c r="G210" i="1"/>
  <c r="G211" i="1"/>
  <c r="G212" i="1"/>
  <c r="G213" i="1"/>
  <c r="G214" i="1"/>
  <c r="G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9" i="1"/>
  <c r="F60" i="1"/>
  <c r="F61" i="1"/>
  <c r="F62" i="1"/>
  <c r="F63" i="1"/>
  <c r="F64" i="1"/>
  <c r="F65" i="1"/>
  <c r="F66" i="1"/>
  <c r="F67" i="1"/>
  <c r="F68" i="1"/>
  <c r="F6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8" i="1"/>
  <c r="F130" i="1"/>
  <c r="F131" i="1"/>
  <c r="F132" i="1"/>
  <c r="F133" i="1"/>
  <c r="F134" i="1"/>
  <c r="F135" i="1"/>
  <c r="F136" i="1"/>
  <c r="F139" i="1"/>
  <c r="F140" i="1"/>
  <c r="F143" i="1"/>
  <c r="F145" i="1"/>
  <c r="F146" i="1"/>
  <c r="F147" i="1"/>
  <c r="F148" i="1"/>
  <c r="F149" i="1"/>
  <c r="F151" i="1"/>
  <c r="F152" i="1"/>
  <c r="F153" i="1"/>
  <c r="F154" i="1"/>
  <c r="F155" i="1"/>
  <c r="F156" i="1"/>
  <c r="F157" i="1"/>
  <c r="F162" i="1"/>
  <c r="F166" i="1"/>
  <c r="F168" i="1"/>
  <c r="F169" i="1"/>
  <c r="F171" i="1"/>
  <c r="F172" i="1"/>
  <c r="F173" i="1"/>
  <c r="F174" i="1"/>
  <c r="F175" i="1"/>
  <c r="F177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8" i="1" l="1"/>
  <c r="C720" i="1"/>
  <c r="F720" i="1" s="1"/>
  <c r="G208" i="1"/>
  <c r="G161" i="1" l="1"/>
  <c r="F161" i="1"/>
  <c r="G167" i="1"/>
  <c r="F167" i="1"/>
  <c r="G58" i="1"/>
  <c r="F58" i="1"/>
  <c r="G36" i="1" l="1"/>
  <c r="F36" i="1"/>
</calcChain>
</file>

<file path=xl/sharedStrings.xml><?xml version="1.0" encoding="utf-8"?>
<sst xmlns="http://schemas.openxmlformats.org/spreadsheetml/2006/main" count="774" uniqueCount="360">
  <si>
    <t>тыс. руб.</t>
  </si>
  <si>
    <t xml:space="preserve">Наименование </t>
  </si>
  <si>
    <t>Дотации бюджетам муниципальных образований</t>
  </si>
  <si>
    <t>Дотации на 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</si>
  <si>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бюджетов</t>
  </si>
  <si>
    <t>Субсидии бюджетам муниципальных образований</t>
  </si>
  <si>
    <t>кбк</t>
  </si>
  <si>
    <t>Реализация мероприятий по модернизации школьных систем образования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</si>
  <si>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</si>
  <si>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 4 01 R3040</t>
  </si>
  <si>
    <t>Субсидии на реализацию мероприятий по обеспечению жильем молодых семей</t>
  </si>
  <si>
    <t>05 2 01 R4970</t>
  </si>
  <si>
    <t>11 2 01 R5190</t>
  </si>
  <si>
    <t>Субсидии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</si>
  <si>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11 2 03 R4670</t>
  </si>
  <si>
    <t>Создание модельных муниципальных библиотек</t>
  </si>
  <si>
    <t>Развитие сети учреждений культурно-досугового типа</t>
  </si>
  <si>
    <t>Техническое оснащение региональных и муниципальных музеев</t>
  </si>
  <si>
    <t>Субсидии бюджетам муниципальных образований на формирование муниципальных дорожных фондов</t>
  </si>
  <si>
    <t>Обеспечение комплексного развития сельских территорий</t>
  </si>
  <si>
    <t>48 2 04 R5760</t>
  </si>
  <si>
    <t>Реализация программы комплексного развития молодежной политики "Регион для молодых"</t>
  </si>
  <si>
    <t>Реализация программ формирования современной городской среды</t>
  </si>
  <si>
    <t>Субвенции бюджетам муниципальных образований</t>
  </si>
  <si>
    <t>02 4 01 70130
07 02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</si>
  <si>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 декабря 2012 года N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</si>
  <si>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>02 4 01 70880</t>
  </si>
  <si>
    <t>Субвенции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 декабря 2012 года N 273-ФЗ "Об образовании в Российской Федерации" в части расходов на приобретение учебных пособий, средств обучения, игр, игрушек</t>
  </si>
  <si>
    <t>02 4 01 75180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</si>
  <si>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 декабря 2012 года N 273-ФЗ "Об образовании в Российской Федерации" в части расходов на приобретение учебников и учебных пособий в соответствии с федеральным перечнем учебников, допущенных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организациями, осуществляющими образовательную деятельность, утвержденным приказом Министерства просвещения Российской Федерации от 21 сентября 2022 года N 858</t>
  </si>
  <si>
    <t>02 4 01 75190</t>
  </si>
  <si>
    <t>Субвенции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 законом от 29 декабря 2012 года N 273-ФЗ "Об образовании в Российской Федерации" в части оплаты труда работников общеобразовательных и дошкольных организаций</t>
  </si>
  <si>
    <t>02 4 01 77000
0702</t>
  </si>
  <si>
    <t>02 4 01 77000
0701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</si>
  <si>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</si>
  <si>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02 4 03 70130
</t>
  </si>
  <si>
    <t xml:space="preserve">02 4 03 77000
</t>
  </si>
  <si>
    <t>Субвенции бюджетам муниципальных образований на выплату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</si>
  <si>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 xml:space="preserve">03 4 11 70090
</t>
  </si>
  <si>
    <t>Субвенции бюджетам муниципальных образований на содержание отделов опеки и попечительства</t>
  </si>
  <si>
    <t>Субвенции бюджетам муниципальных образований на содержание комиссий по делам несовершеннолетних и защите их прав</t>
  </si>
  <si>
    <t>Субвенции бюджетам муниципальных образований на выплату ежемесячного вознаграждения приемным родителям</t>
  </si>
  <si>
    <t>Субвенции на выплату единовременного пособия при всех формах устройства детей, лишенных родительского попечения, в семью</t>
  </si>
  <si>
    <t>03 4 11 70100</t>
  </si>
  <si>
    <t>03 4 11 70110</t>
  </si>
  <si>
    <t>03 4 11 70190</t>
  </si>
  <si>
    <t>03 4 11 F2600</t>
  </si>
  <si>
    <t>Субвенции бюджетам муниципальных районов на осуществление государственного полномочия Кабардино-Балкарской Республики по расчету и предоставлению дотаций бюджетам городских, сельских поселений</t>
  </si>
  <si>
    <t>39 4 01 70010</t>
  </si>
  <si>
    <t>Субвенции бюджетам муниципальных образований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</si>
  <si>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90 9 00 51200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</si>
  <si>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</si>
  <si>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>99 9 00 51180</t>
  </si>
  <si>
    <t>Осуществление переданных полномочий Российской Федерации на государственную регистрацию актов гражданского состояния</t>
  </si>
  <si>
    <t>99 9 00 59300</t>
  </si>
  <si>
    <t>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N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</t>
  </si>
  <si>
    <t>99 9 00 71210</t>
  </si>
  <si>
    <t>Осуществление переданных муниципальным районам и городским округам в соответствии с Законом Кабардино-Балкарской Республики от 15 апреля 2019 года N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полномочий Кабардино-Балкарской Республики по обращению с животными без владельцев</t>
  </si>
  <si>
    <t>99 9 00 71220</t>
  </si>
  <si>
    <t>Иные межбюджетные трансферты бюджетам муниципальных образований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</si>
  <si>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</si>
  <si>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Иные межбюджетные трансферты бюджетам муниципальных образований на финансовое обеспечение привлечения обучающихся к труду</t>
  </si>
  <si>
    <t>Иные межбюджетные трансферты бюджетам муниципальных образований на финансовое обеспечение деятельности централизованных бухгалтерий, осуществляющих ведение бухгалтерского учета муниципальных общеобразовательных организаций и муниципальных дошкольных образовательных организаций</t>
  </si>
  <si>
    <t>02 2 EВ 51790</t>
  </si>
  <si>
    <t>02 4 01 71270</t>
  </si>
  <si>
    <t>02 4 01 79990</t>
  </si>
  <si>
    <t>39 4 01 70020</t>
  </si>
  <si>
    <t>39 4 01 70040</t>
  </si>
  <si>
    <t>Баксанский муниципальный район</t>
  </si>
  <si>
    <t>Зольский муниципальный район</t>
  </si>
  <si>
    <t>Лескенский муниципальный район</t>
  </si>
  <si>
    <t>Майский муниципальный район</t>
  </si>
  <si>
    <t>Прохладненский муниципальный район</t>
  </si>
  <si>
    <t>Терский муниципальный район</t>
  </si>
  <si>
    <t>Урванский муниципальный район</t>
  </si>
  <si>
    <t>Чегемский муниципальный район</t>
  </si>
  <si>
    <t>Черекский муниципальный район</t>
  </si>
  <si>
    <t>Эльбрусский муниципальный район</t>
  </si>
  <si>
    <t>Городской округ Баксан</t>
  </si>
  <si>
    <t>Городской округ Прохладный</t>
  </si>
  <si>
    <t>Нераспределенный резерв</t>
  </si>
  <si>
    <t>Городской округ Нальчик</t>
  </si>
  <si>
    <t>городской округ Нальчик</t>
  </si>
  <si>
    <t>городской округ Баксан</t>
  </si>
  <si>
    <t>городской округ Прохладный</t>
  </si>
  <si>
    <t>сельское поселение Баксаненок</t>
  </si>
  <si>
    <t>сельское поселение Верхний Куркужин</t>
  </si>
  <si>
    <t>сельское поселение Заюково</t>
  </si>
  <si>
    <t>сельское поселение Нижний Куркужин</t>
  </si>
  <si>
    <t>сельское поселение Анзорей</t>
  </si>
  <si>
    <t>сельское поселение Урух</t>
  </si>
  <si>
    <t>сельское поселение Хатуей</t>
  </si>
  <si>
    <t>городское поселение Майский</t>
  </si>
  <si>
    <t>сельское поселение Дальнее</t>
  </si>
  <si>
    <t>сельское поселение станица Солдатская</t>
  </si>
  <si>
    <t>сельское поселение Красноармейское</t>
  </si>
  <si>
    <t>городское поселение Нарткала</t>
  </si>
  <si>
    <t>сельское поселение Герменчик</t>
  </si>
  <si>
    <t>сельское поселение Морзох</t>
  </si>
  <si>
    <t>сельское поселение Урвань</t>
  </si>
  <si>
    <t>городское поселение Кашхатау</t>
  </si>
  <si>
    <t>сельское поселение Аушигер</t>
  </si>
  <si>
    <t>сельское поселение Бабугент</t>
  </si>
  <si>
    <t>сельское поселение Безенги</t>
  </si>
  <si>
    <t>сельское поселение Верхняя Балкария</t>
  </si>
  <si>
    <t>сельское поселение Верхняя Жемтала</t>
  </si>
  <si>
    <t>сельское поселение Герпегеж</t>
  </si>
  <si>
    <t>сельское поселение Жемтала</t>
  </si>
  <si>
    <t>сельское поселение Карасу</t>
  </si>
  <si>
    <t xml:space="preserve">Государственная поддержка отрасли культуры (в части комплектования книжных фондов библиотек муниципальных образований и государственных общедоступных библиотек)
</t>
  </si>
  <si>
    <t>г.п.Залукокоаже</t>
  </si>
  <si>
    <t>городского округа Прохладный</t>
  </si>
  <si>
    <t>с.п.Озрек</t>
  </si>
  <si>
    <t>г.о. Баксан</t>
  </si>
  <si>
    <t>с.п. Терекское</t>
  </si>
  <si>
    <t>с.п. Октябрьское</t>
  </si>
  <si>
    <t>с.п. Карасу</t>
  </si>
  <si>
    <t>с.п. Алтуд</t>
  </si>
  <si>
    <t>сельское поселение станица Приближная</t>
  </si>
  <si>
    <t>с. п. Сармаково</t>
  </si>
  <si>
    <t>с.п. Н-Чегем</t>
  </si>
  <si>
    <t>с.п.Кенделен</t>
  </si>
  <si>
    <t>с.п. Лашкута</t>
  </si>
  <si>
    <t>с.п. Нижний Курп</t>
  </si>
  <si>
    <t>с.п. Новая Балкария</t>
  </si>
  <si>
    <t>с.п. Ново-Ивановское</t>
  </si>
  <si>
    <t>с.п. Малка</t>
  </si>
  <si>
    <t>с.п.  Дальнее</t>
  </si>
  <si>
    <t>с.п. Ново-Полтавское</t>
  </si>
  <si>
    <t>Субсидии бюджетам муниципальных образований на реализацию мероприятий в сфере дорожного хозяйства</t>
  </si>
  <si>
    <t>02 4 01 70130 
0701</t>
  </si>
  <si>
    <t>дошкольное образование</t>
  </si>
  <si>
    <t>общее образование</t>
  </si>
  <si>
    <t>дополнительное образование</t>
  </si>
  <si>
    <t>Атажукино</t>
  </si>
  <si>
    <t>Баксаненок</t>
  </si>
  <si>
    <t>Верхний Куркужин</t>
  </si>
  <si>
    <t>Жанхотеко</t>
  </si>
  <si>
    <t>Заюково</t>
  </si>
  <si>
    <t>Исламей</t>
  </si>
  <si>
    <t>Кишпек</t>
  </si>
  <si>
    <t>Кременчуг-Константиновское</t>
  </si>
  <si>
    <t>Куба</t>
  </si>
  <si>
    <t>Куба-Таба</t>
  </si>
  <si>
    <t>Нижний Куркужин</t>
  </si>
  <si>
    <t>Псыхурей</t>
  </si>
  <si>
    <t>Псычох</t>
  </si>
  <si>
    <t>Белокаменское</t>
  </si>
  <si>
    <t>Залукодес</t>
  </si>
  <si>
    <t>Залукокоаже</t>
  </si>
  <si>
    <t>Зольское</t>
  </si>
  <si>
    <t>Каменномостское</t>
  </si>
  <si>
    <t>Камлюково</t>
  </si>
  <si>
    <t>Кичмалка</t>
  </si>
  <si>
    <t>Малка</t>
  </si>
  <si>
    <t>Приречное</t>
  </si>
  <si>
    <t>Псынадаха</t>
  </si>
  <si>
    <t>Сармаково</t>
  </si>
  <si>
    <t>Светловодское</t>
  </si>
  <si>
    <t>Совхозное</t>
  </si>
  <si>
    <t>Хабаз</t>
  </si>
  <si>
    <t>Шордаково</t>
  </si>
  <si>
    <t>Этоко</t>
  </si>
  <si>
    <t>Анзорей</t>
  </si>
  <si>
    <t>Аргудан</t>
  </si>
  <si>
    <t>Верхний Лескен</t>
  </si>
  <si>
    <t>Второй Лескен</t>
  </si>
  <si>
    <t>Ерокко</t>
  </si>
  <si>
    <t>Озрек</t>
  </si>
  <si>
    <t>Ташлы-Тала</t>
  </si>
  <si>
    <t>Урух</t>
  </si>
  <si>
    <t>Хатуей</t>
  </si>
  <si>
    <t>Александровская</t>
  </si>
  <si>
    <t>Котляревская</t>
  </si>
  <si>
    <t>Майский</t>
  </si>
  <si>
    <t>Ново-Ивановское</t>
  </si>
  <si>
    <t>Октябрьское</t>
  </si>
  <si>
    <t>Алтуд</t>
  </si>
  <si>
    <t>Благовещенка</t>
  </si>
  <si>
    <t>Дальнее</t>
  </si>
  <si>
    <t>Станица Екатериноградская</t>
  </si>
  <si>
    <t>Заречное</t>
  </si>
  <si>
    <t>Карагач</t>
  </si>
  <si>
    <t>Красносельское</t>
  </si>
  <si>
    <t>Малакановское</t>
  </si>
  <si>
    <t>Ново-Полтавское</t>
  </si>
  <si>
    <t>Станица Приближная</t>
  </si>
  <si>
    <t>Прималкинское</t>
  </si>
  <si>
    <t>Пролетарское</t>
  </si>
  <si>
    <t>Псыншоко</t>
  </si>
  <si>
    <t>Советское</t>
  </si>
  <si>
    <t>Станица Солдатская</t>
  </si>
  <si>
    <t>Ульяновское</t>
  </si>
  <si>
    <t>Учебное</t>
  </si>
  <si>
    <t>Черниговская</t>
  </si>
  <si>
    <t>Янтарное</t>
  </si>
  <si>
    <t>Арик</t>
  </si>
  <si>
    <t>Белоглинское</t>
  </si>
  <si>
    <t>Верхний Акбаш</t>
  </si>
  <si>
    <t>Верхний Курп</t>
  </si>
  <si>
    <t>Дейское</t>
  </si>
  <si>
    <t>Джулат</t>
  </si>
  <si>
    <t>Инаркой</t>
  </si>
  <si>
    <t>Интернациональное</t>
  </si>
  <si>
    <t>Красноармейское</t>
  </si>
  <si>
    <t>Нижний Курп</t>
  </si>
  <si>
    <t>Новая Балкария</t>
  </si>
  <si>
    <t>Ново-Хамидие</t>
  </si>
  <si>
    <t>Плановское</t>
  </si>
  <si>
    <t>Тамбовское</t>
  </si>
  <si>
    <t>Терекское</t>
  </si>
  <si>
    <t>Урожайное</t>
  </si>
  <si>
    <t>Хамидие</t>
  </si>
  <si>
    <t>Герменчик</t>
  </si>
  <si>
    <t>Кахун</t>
  </si>
  <si>
    <t>Морзох</t>
  </si>
  <si>
    <t>Нижний Черек</t>
  </si>
  <si>
    <t>Псыгансу</t>
  </si>
  <si>
    <t>Псыкод</t>
  </si>
  <si>
    <t>Псынабо</t>
  </si>
  <si>
    <t>Старый Черек</t>
  </si>
  <si>
    <t>Урвань</t>
  </si>
  <si>
    <t>Черная Речка</t>
  </si>
  <si>
    <t>Шитхала</t>
  </si>
  <si>
    <t>Верхне-Чегемское</t>
  </si>
  <si>
    <t>Звездный</t>
  </si>
  <si>
    <t>Лечинкай</t>
  </si>
  <si>
    <t>Нартан</t>
  </si>
  <si>
    <t>Нижний Чегем</t>
  </si>
  <si>
    <t>Хушто-Сырт</t>
  </si>
  <si>
    <t>Чегем-Второй</t>
  </si>
  <si>
    <t>Шалушка</t>
  </si>
  <si>
    <t>Яникой</t>
  </si>
  <si>
    <t>Аушигер</t>
  </si>
  <si>
    <t>Бабугент</t>
  </si>
  <si>
    <t>Безенги</t>
  </si>
  <si>
    <t>Верхняя Балкария</t>
  </si>
  <si>
    <t>Верхняя Жемтала</t>
  </si>
  <si>
    <t>Герпегеж</t>
  </si>
  <si>
    <t>Жемтала</t>
  </si>
  <si>
    <t>Зарагиж</t>
  </si>
  <si>
    <t>Карасу</t>
  </si>
  <si>
    <t>Кашхатау</t>
  </si>
  <si>
    <t>Бедык</t>
  </si>
  <si>
    <t>Былым</t>
  </si>
  <si>
    <t>Верхний Баксан</t>
  </si>
  <si>
    <t>Кенделен</t>
  </si>
  <si>
    <t>Лашкута</t>
  </si>
  <si>
    <t>Эльбрус</t>
  </si>
  <si>
    <t>Иные межбюджетные трансферты бюджетам муниципальных районов на финансовое обеспечение мероприятий, связанных с отдыхом детей в каникулярное время в детских стационарных лагерях</t>
  </si>
  <si>
    <t>03 4 98 72010</t>
  </si>
  <si>
    <t>Иные межбюджетные трансферты на финансовое обеспечение мероприятий, связанных с организацией отдыха детей в учреждениях с дневным пребыванием детей в каникулярное время</t>
  </si>
  <si>
    <t>03 4 98 72020</t>
  </si>
  <si>
    <t>Иные межбюджетные трансферты бюджетам муниципальных образований на выплату грантов на поддержку любительских творческих коллективов Кабардино-Балкарской Республики</t>
  </si>
  <si>
    <t>11 2 A2 74300</t>
  </si>
  <si>
    <t>ВСЕГО</t>
  </si>
  <si>
    <t>Перв. утв. 
план в соотвтетствии с законом КБР от 28.12.2024 № 52-РЗ</t>
  </si>
  <si>
    <t>% исп. к утв.  плану 2025</t>
  </si>
  <si>
    <t>% исп. к уточн.  плану 2025</t>
  </si>
  <si>
    <t>Распределение 
субвенций бюджетам муниципальных районов
и городских округов на осуществление ежемесячных денежных
выплат педагогическим работникам муниципальных
образовательных организаций, реализующих программы
дошкольного, начального общего, основного общего, среднего
общего образования, дополнительного образования,
финансируемых из республиканского бюджета</t>
  </si>
  <si>
    <t xml:space="preserve">Городское поселение Терек </t>
  </si>
  <si>
    <t xml:space="preserve">Городское поселение Чегем </t>
  </si>
  <si>
    <t>Сельское поселение Нартан</t>
  </si>
  <si>
    <t>Сельское поселение Прималкинское</t>
  </si>
  <si>
    <t>Сельское поселение Исламей</t>
  </si>
  <si>
    <t xml:space="preserve">Сельское поселение Зарагиж </t>
  </si>
  <si>
    <t>Распределение 
субсидий бюджетам муниципальных образований Кабардино-Балкарской Республики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</si>
  <si>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сельское поселение Атажукино</t>
  </si>
  <si>
    <t>сельское поселение Исламей</t>
  </si>
  <si>
    <t>сельское поселение Куба</t>
  </si>
  <si>
    <t>сельское поселение Аргудан</t>
  </si>
  <si>
    <t>сельское поселение Благовещенка</t>
  </si>
  <si>
    <t>городское поселение Терек</t>
  </si>
  <si>
    <t>сельское поселение Тамбовское</t>
  </si>
  <si>
    <t>сельское поселение Псыгансу</t>
  </si>
  <si>
    <t>сельское поселение Псынабо</t>
  </si>
  <si>
    <t>сельское поселение Старый Черек</t>
  </si>
  <si>
    <t>сельское поселение Шитхала</t>
  </si>
  <si>
    <t>городское поселение Тырныауз</t>
  </si>
  <si>
    <t>Сельское поселение Баксаненок Баксанского муниципального района</t>
  </si>
  <si>
    <t>Сельское поселение Верхний Куркужин Баксанского муниципального района</t>
  </si>
  <si>
    <t>Сельское поселение Жанхотеко Баксанского муниципального района</t>
  </si>
  <si>
    <t>Сельское поселение Заюково Баксанского муниципального района</t>
  </si>
  <si>
    <t>Сельское поселение Куба-Таба Баксанского муниципального района</t>
  </si>
  <si>
    <t>Сельское поселение Псычох Баксанского муниципального района</t>
  </si>
  <si>
    <t xml:space="preserve">Сельское поселение Каменномостское Баксанского муниципального района </t>
  </si>
  <si>
    <t>Сельское поселение Малка Баксанского муниципального района с. Малка</t>
  </si>
  <si>
    <t>Сельское поселение Аргудан Лескенского муниципального района</t>
  </si>
  <si>
    <t xml:space="preserve">Сельское поселение Анзорей Лескенского муниципального района </t>
  </si>
  <si>
    <t xml:space="preserve">Сельское поселение Урух Лескенского муниципального района </t>
  </si>
  <si>
    <t>Городское поселение Майский Майского муниципального района</t>
  </si>
  <si>
    <t>Сельское поселение Октябрьское Майского муниципального района</t>
  </si>
  <si>
    <t>Сельское поселение Красносельское Прохладненского муниципального района</t>
  </si>
  <si>
    <t>Сельское поселение Заречное Прохладненского муниципального района</t>
  </si>
  <si>
    <t>Сельское поселение Янтарное Прохладненского муниципального района</t>
  </si>
  <si>
    <t>Городское поселение Терек Терского муниципального района</t>
  </si>
  <si>
    <t>Сельское поселение Новая Балкария Терского муниципального района</t>
  </si>
  <si>
    <t>Сельское поселение Плановское Терского муниципального района</t>
  </si>
  <si>
    <t>Городское поселение Нарткала Урванского муниципального района</t>
  </si>
  <si>
    <t>Сельское поселение Нижний Черек Урванского муниципального района</t>
  </si>
  <si>
    <t>Сельское поселение Псыгансу Урванского муниципального района</t>
  </si>
  <si>
    <t>Сельское поселение Псынабо Урванского муниципального района</t>
  </si>
  <si>
    <t>Городское поселение Чегем Чегемского муниципального района</t>
  </si>
  <si>
    <t>Сельское поселение Лечинкай Чегемского муниципального района</t>
  </si>
  <si>
    <t>Городское поселение Кашхатау Черекского муниципального района</t>
  </si>
  <si>
    <t>Сельское поселение Бабугент</t>
  </si>
  <si>
    <t>Сельское поселение Верхняя Жемтала Черекского муниципального района</t>
  </si>
  <si>
    <t>Сельское поселение Герпегеж Черекского муниципального района</t>
  </si>
  <si>
    <t>Сельское поселение Жемтала Черекского муниципального района</t>
  </si>
  <si>
    <t>Городское поселение Тырныауз Эльбрусского муниципального района</t>
  </si>
  <si>
    <t>Сельское поселение Былым Эльбрусского муниципального района</t>
  </si>
  <si>
    <t xml:space="preserve"> Субсидии бюджетам муниципальных образований Кабардино-Балкарской Республики на модернизацию региональных и муниципальных библиотек</t>
  </si>
  <si>
    <t xml:space="preserve">Государственная поддержка лучших работников муниципальных учреждений культуры и лучших муниципальных учреждений культуры, находящихся на территориях сельских поселений  </t>
  </si>
  <si>
    <t>Государственная поддержка отрасли культуры (В части проведения модернизации муниципальных детских школ искусств путем их строительства, реконструкции и капитального ремонта)</t>
  </si>
  <si>
    <t xml:space="preserve"> Иные межбюджетные трансферты
из республиканского бюджета бюджетам муниципальных районов
и городских округов на 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муниципальных общеобразовательных организаций и профессиональных образовательных организаций</t>
  </si>
  <si>
    <t>02 2 01 R7500 02 2 Ю4 57500</t>
  </si>
  <si>
    <t>с.Аушигер</t>
  </si>
  <si>
    <t>с.п. Шалушка</t>
  </si>
  <si>
    <t>с.п. Аргудан</t>
  </si>
  <si>
    <t>с. Верхняя Балкария</t>
  </si>
  <si>
    <t>с.п. Хушто-Сырт</t>
  </si>
  <si>
    <t>11 2 Я5 53480</t>
  </si>
  <si>
    <t xml:space="preserve"> 11 2 A1 55130 11 2 Я5 55130</t>
  </si>
  <si>
    <t>11 2 Я5 55190</t>
  </si>
  <si>
    <t>11 2 Я5 55900</t>
  </si>
  <si>
    <t>24 2 06 9Д072</t>
  </si>
  <si>
    <t>40 2 И4 54240</t>
  </si>
  <si>
    <t xml:space="preserve"> Субсидии бюджетам муниципальных образований на 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</si>
  <si>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02 2 Я1 53150</t>
  </si>
  <si>
    <t>Мероприятия по профилактике деструктивных процессов среди молодежи</t>
  </si>
  <si>
    <t>52 3 99 28400</t>
  </si>
  <si>
    <t xml:space="preserve">02 2 Ю6 53030
</t>
  </si>
  <si>
    <t>02 2 Ю6 50500</t>
  </si>
  <si>
    <t>Иные межбюджетные трансферты на оказание разовой финансовой помощи бюджетам отдельных муниципальных образований за счет резервного фонда Правительства Кабардино-Балкарской Республики</t>
  </si>
  <si>
    <t>Аналитическая информация о фактических произведенных расходах на предоставление
 межбюджетных трансфертов бюджетам муниципальных образований КБР по состоянию 
на 01.07.2025 года</t>
  </si>
  <si>
    <t>Уточненный
план (роспись) на 01.07.2025 г.</t>
  </si>
  <si>
    <t>Исполнение на 01.07.2025 г.</t>
  </si>
  <si>
    <t>11 2 Я5 54540</t>
  </si>
  <si>
    <t>11 2 03 R5190</t>
  </si>
  <si>
    <t>24 2 06 9Д870</t>
  </si>
  <si>
    <t>с.п. Хатуей</t>
  </si>
  <si>
    <t>с.п.Псыхурей</t>
  </si>
  <si>
    <t>52 2 Ю1 51160</t>
  </si>
  <si>
    <t>4 02 И4 55550</t>
  </si>
  <si>
    <t>9 99 00 7054F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</si>
  <si>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</si>
  <si>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05 2 И2 67484</t>
  </si>
  <si>
    <t>Реализация мероприятий по модернизации коммунальной инфраструктуры</t>
  </si>
  <si>
    <t>05 2 И3 51540</t>
  </si>
  <si>
    <t>с. Жемтала</t>
  </si>
  <si>
    <t>с. п. Хабаз</t>
  </si>
  <si>
    <t>с. п. Лашкута</t>
  </si>
  <si>
    <t>с.п. Урух</t>
  </si>
  <si>
    <t>г.Баксана</t>
  </si>
  <si>
    <t>с.п. Кичмалка</t>
  </si>
  <si>
    <t>с.п.Жанхотеко</t>
  </si>
  <si>
    <t>с.п. Карагач</t>
  </si>
  <si>
    <t>с.п. Красносельское</t>
  </si>
  <si>
    <t>с.п. Янтарное</t>
  </si>
  <si>
    <t>Субсидия в целях софинансирования расходных обязательств на модернизацию молодежных центров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</si>
</sst>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BEFB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right"/>
    </xf>
    <xf numFmtId="49" fontId="3" fillId="3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164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/>
    <xf numFmtId="9" fontId="1" fillId="4" borderId="1" xfId="1" applyFont="1" applyFill="1" applyBorder="1" applyAlignment="1">
      <alignment horizontal="center" vertical="center"/>
    </xf>
    <xf numFmtId="9" fontId="1" fillId="2" borderId="1" xfId="1" applyFont="1" applyFill="1" applyBorder="1" applyAlignment="1">
      <alignment horizontal="center" vertical="center"/>
    </xf>
    <xf numFmtId="9" fontId="1" fillId="0" borderId="1" xfId="1" applyFont="1" applyFill="1" applyBorder="1" applyAlignment="1">
      <alignment horizontal="center" vertical="center"/>
    </xf>
    <xf numFmtId="9" fontId="1" fillId="7" borderId="1" xfId="1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164" fontId="6" fillId="4" borderId="1" xfId="0" applyNumberFormat="1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164" fontId="5" fillId="0" borderId="0" xfId="0" applyNumberFormat="1" applyFont="1"/>
    <xf numFmtId="164" fontId="7" fillId="3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FFCC"/>
      <color rgb="FFBBE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50FA6FF-0CD8-4CF3-B8DA-2ECB05ADA11E}" diskRevisions="1" revisionId="1614" version="10">
  <header guid="{AB293257-C696-468B-84D5-BF875203BEAE}" dateTime="2025-07-23T10:46:31" maxSheetId="2" userName="МБУ Казакова Фатима 124" r:id="rId1">
    <sheetIdMap count="1">
      <sheetId val="1"/>
    </sheetIdMap>
  </header>
  <header guid="{07186835-BB9E-4709-B8C5-BAFFACC3D34F}" dateTime="2025-07-23T10:57:17" maxSheetId="2" userName="МБУ Казакова Фатима 124" r:id="rId2" minRId="1" maxRId="5">
    <sheetIdMap count="1">
      <sheetId val="1"/>
    </sheetIdMap>
  </header>
  <header guid="{6250AAD0-9A40-427A-B9A3-846C6AA2C21D}" dateTime="2025-07-23T11:09:22" maxSheetId="2" userName="МБУ Казакова Фатима 124" r:id="rId3" minRId="6" maxRId="10">
    <sheetIdMap count="1">
      <sheetId val="1"/>
    </sheetIdMap>
  </header>
  <header guid="{EB908036-CFF6-4762-8A7D-BCF4341EF002}" dateTime="2025-07-23T11:13:08" maxSheetId="2" userName="МБУ Казакова Фатима 124" r:id="rId4" minRId="11" maxRId="13">
    <sheetIdMap count="1">
      <sheetId val="1"/>
    </sheetIdMap>
  </header>
  <header guid="{F4794D92-7D05-43A3-98DE-A3C006A45001}" dateTime="2025-07-23T11:46:43" maxSheetId="2" userName="СОБП Тяжгов Азамат 148" r:id="rId5" minRId="14" maxRId="1335">
    <sheetIdMap count="1">
      <sheetId val="1"/>
    </sheetIdMap>
  </header>
  <header guid="{E17DD6AA-48BB-461F-B90D-6845924EFE91}" dateTime="2025-07-23T11:59:30" maxSheetId="2" userName="СОБП Тяжгов Азамат 148" r:id="rId6" minRId="1338" maxRId="1415">
    <sheetIdMap count="1">
      <sheetId val="1"/>
    </sheetIdMap>
  </header>
  <header guid="{2F3CE14E-33D5-488B-B85A-968BCB42BA23}" dateTime="2025-07-23T12:02:27" maxSheetId="2" userName="СОБП Тяжгов Азамат 148" r:id="rId7" minRId="1418" maxRId="1436">
    <sheetIdMap count="1">
      <sheetId val="1"/>
    </sheetIdMap>
  </header>
  <header guid="{F5650615-FAEC-4006-A0EC-AA404E67FD14}" dateTime="2025-07-23T12:04:31" maxSheetId="2" userName="СОБП Тяжгов Азамат 148" r:id="rId8" minRId="1437" maxRId="1451">
    <sheetIdMap count="1">
      <sheetId val="1"/>
    </sheetIdMap>
  </header>
  <header guid="{5F291639-2280-449E-8725-E009B5B14CDC}" dateTime="2025-07-23T12:39:02" maxSheetId="2" userName="МБУ Казакова Фатима 124" r:id="rId9" minRId="1452" maxRId="1598">
    <sheetIdMap count="1">
      <sheetId val="1"/>
    </sheetIdMap>
  </header>
  <header guid="{650FA6FF-0CD8-4CF3-B8DA-2ECB05ADA11E}" dateTime="2025-07-23T12:43:31" maxSheetId="2" userName="МБУ Казакова Фатима 124" r:id="rId10" minRId="1599" maxRId="161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99" sId="1">
    <nc r="F158">
      <f>IFERROR(E158/C158,"")</f>
    </nc>
  </rcc>
  <rcc rId="1600" sId="1">
    <nc r="G158">
      <f>IFERROR(E158/D158,"")</f>
    </nc>
  </rcc>
  <rcc rId="1601" sId="1">
    <nc r="F159">
      <f>IFERROR(E159/C159,"")</f>
    </nc>
  </rcc>
  <rcc rId="1602" sId="1">
    <nc r="F160">
      <f>IFERROR(E160/C160,"")</f>
    </nc>
  </rcc>
  <rcc rId="1603" sId="1">
    <nc r="G159">
      <f>IFERROR(E159/D159,"")</f>
    </nc>
  </rcc>
  <rcc rId="1604" sId="1">
    <nc r="G160">
      <f>IFERROR(E160/D160,"")</f>
    </nc>
  </rcc>
  <rcc rId="1605" sId="1">
    <nc r="F170">
      <f>IFERROR(E170/C170,"")</f>
    </nc>
  </rcc>
  <rcc rId="1606" sId="1">
    <nc r="G170">
      <f>IFERROR(E170/D170,"")</f>
    </nc>
  </rcc>
  <rcc rId="1607" sId="1">
    <oc r="G171">
      <f>IFERROR(E171/D171,"")</f>
    </oc>
    <nc r="G171">
      <f>IFERROR(E171/D171,"")</f>
    </nc>
  </rcc>
  <rcc rId="1608" sId="1">
    <oc r="F221">
      <f>IFERROR(E221/C221,"")</f>
    </oc>
    <nc r="F221">
      <f>IFERROR(E221/C221,"")</f>
    </nc>
  </rcc>
  <rcc rId="1609" sId="1">
    <oc r="F224">
      <f>IFERROR(E224/C224,"")</f>
    </oc>
    <nc r="F224">
      <f>IFERROR(E224/C224,"")</f>
    </nc>
  </rcc>
  <rcc rId="1610" sId="1">
    <oc r="D720">
      <f>D648+D245+#REF!+#REF!</f>
    </oc>
    <nc r="D720">
      <f>D648+D245+D36+D8</f>
    </nc>
  </rcc>
  <rcc rId="1611" sId="1">
    <oc r="E720">
      <f>E648+E245+#REF!+#REF!</f>
    </oc>
    <nc r="E720">
      <f>E648+E245+E36+E8</f>
    </nc>
  </rcc>
  <rcc rId="1612" sId="1">
    <oc r="C720">
      <f>C648+C245+#REF!+#REF!</f>
    </oc>
    <nc r="C720">
      <f>C648+C245+C36+C8</f>
    </nc>
  </rcc>
  <rdn rId="0" localSheetId="1" customView="1" name="Z_747131C0_6A34_4875_9DE7_DDE6ECCB5962_.wvu.Cols" hidden="1" oldHidden="1">
    <oldFormula>Лист1!$C:$C</oldFormula>
  </rdn>
  <rcv guid="{747131C0-6A34-4875-9DE7-DDE6ECCB5962}" action="delete"/>
  <rdn rId="0" localSheetId="1" customView="1" name="Z_747131C0_6A34_4875_9DE7_DDE6ECCB5962_.wvu.FilterData" hidden="1" oldHidden="1">
    <formula>Лист1!$A$8:$G$719</formula>
    <oldFormula>Лист1!$A$8:$G$719</oldFormula>
  </rdn>
  <rcv guid="{747131C0-6A34-4875-9DE7-DDE6ECCB5962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B172" t="inlineStr">
      <is>
        <t>40 2 F2 55550</t>
      </is>
    </oc>
    <nc r="B172" t="inlineStr">
      <is>
        <t>4 02 И4 55550</t>
      </is>
    </nc>
  </rcc>
  <rfmt sheetId="1" sqref="D192" start="0" length="2147483647">
    <dxf>
      <font>
        <color theme="9" tint="-0.249977111117893"/>
      </font>
    </dxf>
  </rfmt>
  <rfmt sheetId="1" sqref="D193" start="0" length="2147483647">
    <dxf>
      <font>
        <color theme="9" tint="-0.249977111117893"/>
      </font>
    </dxf>
  </rfmt>
  <rfmt sheetId="1" sqref="D197" start="0" length="2147483647">
    <dxf>
      <font>
        <color theme="9" tint="-0.249977111117893"/>
      </font>
    </dxf>
  </rfmt>
  <rfmt sheetId="1" sqref="D173" start="0" length="0">
    <dxf>
      <font>
        <color auto="1"/>
        <name val="Times New Roman"/>
        <scheme val="none"/>
      </font>
    </dxf>
  </rfmt>
  <rfmt sheetId="1" sqref="D174" start="0" length="0">
    <dxf>
      <font>
        <color auto="1"/>
        <name val="Times New Roman"/>
        <scheme val="none"/>
      </font>
    </dxf>
  </rfmt>
  <rfmt sheetId="1" sqref="D175" start="0" length="0">
    <dxf>
      <font>
        <color auto="1"/>
        <name val="Times New Roman"/>
        <scheme val="none"/>
      </font>
    </dxf>
  </rfmt>
  <rfmt sheetId="1" sqref="D176" start="0" length="0">
    <dxf>
      <font>
        <color auto="1"/>
        <name val="Times New Roman"/>
        <scheme val="none"/>
      </font>
    </dxf>
  </rfmt>
  <rfmt sheetId="1" sqref="D177" start="0" length="0">
    <dxf>
      <font>
        <color auto="1"/>
        <name val="Times New Roman"/>
        <scheme val="none"/>
      </font>
    </dxf>
  </rfmt>
  <rfmt sheetId="1" sqref="D178" start="0" length="0">
    <dxf>
      <font>
        <color auto="1"/>
        <name val="Times New Roman"/>
        <scheme val="none"/>
      </font>
    </dxf>
  </rfmt>
  <rfmt sheetId="1" sqref="D179" start="0" length="0">
    <dxf>
      <font>
        <color auto="1"/>
        <name val="Times New Roman"/>
        <scheme val="none"/>
      </font>
    </dxf>
  </rfmt>
  <rfmt sheetId="1" sqref="D180" start="0" length="0">
    <dxf>
      <font>
        <color auto="1"/>
        <name val="Times New Roman"/>
        <scheme val="none"/>
      </font>
    </dxf>
  </rfmt>
  <rfmt sheetId="1" sqref="D181" start="0" length="0">
    <dxf>
      <font>
        <color auto="1"/>
        <name val="Times New Roman"/>
        <scheme val="none"/>
      </font>
    </dxf>
  </rfmt>
  <rfmt sheetId="1" sqref="D182" start="0" length="0">
    <dxf>
      <font>
        <color auto="1"/>
        <name val="Times New Roman"/>
        <scheme val="none"/>
      </font>
    </dxf>
  </rfmt>
  <rfmt sheetId="1" sqref="D183" start="0" length="0">
    <dxf>
      <font>
        <color auto="1"/>
        <name val="Times New Roman"/>
        <scheme val="none"/>
      </font>
    </dxf>
  </rfmt>
  <rfmt sheetId="1" sqref="D184" start="0" length="0">
    <dxf>
      <font>
        <color auto="1"/>
        <name val="Times New Roman"/>
        <scheme val="none"/>
      </font>
    </dxf>
  </rfmt>
  <rfmt sheetId="1" sqref="D185" start="0" length="0">
    <dxf>
      <font>
        <color auto="1"/>
        <name val="Times New Roman"/>
        <scheme val="none"/>
      </font>
    </dxf>
  </rfmt>
  <rfmt sheetId="1" sqref="D186" start="0" length="0">
    <dxf>
      <font>
        <color auto="1"/>
        <name val="Times New Roman"/>
        <scheme val="none"/>
      </font>
    </dxf>
  </rfmt>
  <rfmt sheetId="1" sqref="D187" start="0" length="0">
    <dxf>
      <font>
        <color auto="1"/>
        <name val="Times New Roman"/>
        <scheme val="none"/>
      </font>
    </dxf>
  </rfmt>
  <rfmt sheetId="1" sqref="D188" start="0" length="0">
    <dxf>
      <font>
        <color auto="1"/>
        <name val="Times New Roman"/>
        <scheme val="none"/>
      </font>
    </dxf>
  </rfmt>
  <rfmt sheetId="1" sqref="D189" start="0" length="0">
    <dxf>
      <font>
        <color auto="1"/>
        <name val="Times New Roman"/>
        <scheme val="none"/>
      </font>
    </dxf>
  </rfmt>
  <rfmt sheetId="1" sqref="D190" start="0" length="0">
    <dxf>
      <font>
        <color auto="1"/>
        <name val="Times New Roman"/>
        <scheme val="none"/>
      </font>
    </dxf>
  </rfmt>
  <rfmt sheetId="1" sqref="D191" start="0" length="0">
    <dxf>
      <font>
        <color auto="1"/>
        <name val="Times New Roman"/>
        <scheme val="none"/>
      </font>
    </dxf>
  </rfmt>
  <rfmt sheetId="1" sqref="D192" start="0" length="0">
    <dxf>
      <font>
        <color auto="1"/>
        <name val="Times New Roman"/>
        <scheme val="none"/>
      </font>
    </dxf>
  </rfmt>
  <rfmt sheetId="1" sqref="D193" start="0" length="0">
    <dxf>
      <font>
        <color auto="1"/>
        <name val="Times New Roman"/>
        <scheme val="none"/>
      </font>
    </dxf>
  </rfmt>
  <rfmt sheetId="1" sqref="D194" start="0" length="0">
    <dxf>
      <font>
        <color auto="1"/>
        <name val="Times New Roman"/>
        <scheme val="none"/>
      </font>
    </dxf>
  </rfmt>
  <rfmt sheetId="1" sqref="D195" start="0" length="0">
    <dxf>
      <font>
        <color auto="1"/>
        <name val="Times New Roman"/>
        <scheme val="none"/>
      </font>
    </dxf>
  </rfmt>
  <rcc rId="2" sId="1" odxf="1" dxf="1" numFmtId="4">
    <oc r="D196">
      <v>4312</v>
    </oc>
    <nc r="D196">
      <v>0</v>
    </nc>
    <ndxf>
      <font>
        <color auto="1"/>
        <name val="Times New Roman"/>
        <scheme val="none"/>
      </font>
    </ndxf>
  </rcc>
  <rfmt sheetId="1" sqref="D197" start="0" length="0">
    <dxf>
      <font>
        <color auto="1"/>
        <name val="Times New Roman"/>
        <scheme val="none"/>
      </font>
    </dxf>
  </rfmt>
  <rcc rId="3" sId="1" odxf="1" dxf="1" numFmtId="4">
    <oc r="D198">
      <v>6857.6</v>
    </oc>
    <nc r="D198">
      <v>0</v>
    </nc>
    <ndxf>
      <font>
        <color auto="1"/>
        <name val="Times New Roman"/>
        <scheme val="none"/>
      </font>
    </ndxf>
  </rcc>
  <rfmt sheetId="1" sqref="D199" start="0" length="0">
    <dxf>
      <font>
        <color auto="1"/>
        <name val="Times New Roman"/>
        <scheme val="none"/>
      </font>
    </dxf>
  </rfmt>
  <rcc rId="4" sId="1" odxf="1" dxf="1" numFmtId="4">
    <oc r="D200">
      <v>8100.5</v>
    </oc>
    <nc r="D200">
      <v>0</v>
    </nc>
    <ndxf>
      <font>
        <color auto="1"/>
        <name val="Times New Roman"/>
        <scheme val="none"/>
      </font>
    </ndxf>
  </rcc>
  <rfmt sheetId="1" sqref="D201" start="0" length="0">
    <dxf>
      <font>
        <color auto="1"/>
        <name val="Times New Roman"/>
        <scheme val="none"/>
      </font>
    </dxf>
  </rfmt>
  <rfmt sheetId="1" sqref="D202" start="0" length="0">
    <dxf>
      <font>
        <color auto="1"/>
        <name val="Times New Roman"/>
        <scheme val="none"/>
      </font>
    </dxf>
  </rfmt>
  <rfmt sheetId="1" sqref="D203" start="0" length="0">
    <dxf>
      <font>
        <color auto="1"/>
        <name val="Times New Roman"/>
        <scheme val="none"/>
      </font>
    </dxf>
  </rfmt>
  <rfmt sheetId="1" sqref="D204" start="0" length="0">
    <dxf>
      <font>
        <color auto="1"/>
        <name val="Times New Roman"/>
        <scheme val="none"/>
      </font>
    </dxf>
  </rfmt>
  <rfmt sheetId="1" sqref="D205" start="0" length="0">
    <dxf>
      <font>
        <color auto="1"/>
        <name val="Times New Roman"/>
        <scheme val="none"/>
      </font>
    </dxf>
  </rfmt>
  <rfmt sheetId="1" sqref="D206" start="0" length="0">
    <dxf>
      <font>
        <color auto="1"/>
        <name val="Times New Roman"/>
        <scheme val="none"/>
      </font>
    </dxf>
  </rfmt>
  <rcc rId="5" sId="1" odxf="1" dxf="1" numFmtId="4">
    <oc r="D207">
      <v>2351.6999999999998</v>
    </oc>
    <nc r="D207">
      <v>0</v>
    </nc>
    <ndxf>
      <font>
        <color auto="1"/>
        <name val="Times New Roman"/>
        <scheme val="none"/>
      </font>
    </ndxf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" sId="1" numFmtId="4">
    <oc r="E214">
      <v>5550.39</v>
    </oc>
    <nc r="E214">
      <v>18501.310000000001</v>
    </nc>
  </rcc>
  <rcc rId="7" sId="1" numFmtId="4">
    <oc r="E211">
      <v>26694.92</v>
    </oc>
    <nc r="E211">
      <v>56538.2</v>
    </nc>
  </rcc>
  <rcc rId="8" sId="1" numFmtId="4">
    <oc r="E209">
      <v>0</v>
    </oc>
    <nc r="E209">
      <v>2446.7199999999998</v>
    </nc>
  </rcc>
  <rcc rId="9" sId="1" numFmtId="4">
    <oc r="E213">
      <v>4452.4399999999996</v>
    </oc>
    <nc r="E213">
      <v>13440.65</v>
    </nc>
  </rcc>
  <rcc rId="10" sId="1" numFmtId="4">
    <oc r="E212">
      <v>7109.21</v>
    </oc>
    <nc r="E212">
      <v>12336.53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" sId="1" numFmtId="4">
    <oc r="E216">
      <v>0</v>
    </oc>
    <nc r="E216">
      <v>27344.03</v>
    </nc>
  </rcc>
  <rcc rId="12" sId="1" numFmtId="4">
    <oc r="E218">
      <v>0</v>
    </oc>
    <nc r="E218">
      <v>30684.19</v>
    </nc>
  </rcc>
  <rcc rId="13" sId="1" numFmtId="4">
    <oc r="D220">
      <v>2500</v>
    </oc>
    <nc r="D220">
      <v>0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" sId="1">
    <oc r="C221">
      <f>C222+C237+C252+C267+C281+C295+C310+C326+C342+C356+C371+C385+C399+C413+C427+C441+C452+C466+C582+C596+C610</f>
    </oc>
    <nc r="C221">
      <f>C222+C237+C252+C267+C281+C295+C310+C326+C342+C356+C371+C385+C399+C413+C427+C441+C452+C466+C582+C596+C610</f>
    </nc>
  </rcc>
  <rcc rId="15" sId="1">
    <oc r="D221">
      <f>D222+D237+D252+D267+D281+D295+D310+D326+D342+D356+D371+D385+D399+D413+D427+D441+D452+D466+D582+D596+D610</f>
    </oc>
    <nc r="D221">
      <f>D222+D237+D252+D267+D281+D295+D310+D326+D342+D356+D371+D385+D399+D413+D427+D441+D452+D466+D582+D596+D610</f>
    </nc>
  </rcc>
  <rcc rId="16" sId="1">
    <oc r="E221">
      <f>E222+E237+E252+E267+E281+E295+E310+E326+E342+E356+E371+E385+E399+E413+E427+E441+E452+E466+E582+E596+E610</f>
    </oc>
    <nc r="E221">
      <f>E222+E237+E252+E267+E281+E295+E310+E326+E342+E356+E371+E385+E399+E413+E427+E441+E452+E466+E582+E596+E610</f>
    </nc>
  </rcc>
  <rcc rId="17" sId="1">
    <oc r="F221">
      <f>IFERROR(E221/C221,"")</f>
    </oc>
    <nc r="F221">
      <f>IFERROR(E221/C221,"")</f>
    </nc>
  </rcc>
  <rcc rId="18" sId="1">
    <oc r="G221">
      <f>IFERROR(E221/D221,"")</f>
    </oc>
    <nc r="G221">
      <f>IFERROR(E221/D221,"")</f>
    </nc>
  </rcc>
  <rcc rId="19" sId="1">
    <oc r="C222">
      <f>SUM(C224:C236)</f>
    </oc>
    <nc r="C222">
      <f>SUM(C224:C236)</f>
    </nc>
  </rcc>
  <rcc rId="20" sId="1">
    <oc r="D222">
      <f>SUM(D224:D236)</f>
    </oc>
    <nc r="D222">
      <f>SUM(D224:D236)</f>
    </nc>
  </rcc>
  <rcc rId="21" sId="1">
    <oc r="E222">
      <f>SUM(E224:E236)</f>
    </oc>
    <nc r="E222">
      <f>SUM(E224:E236)</f>
    </nc>
  </rcc>
  <rcc rId="22" sId="1">
    <oc r="F222">
      <f>IFERROR(E222/C222,"")</f>
    </oc>
    <nc r="F222">
      <f>IFERROR(E222/C222,"")</f>
    </nc>
  </rcc>
  <rcc rId="23" sId="1">
    <oc r="G222">
      <f>IFERROR(E222/D222,"")</f>
    </oc>
    <nc r="G222">
      <f>IFERROR(E222/D222,"")</f>
    </nc>
  </rcc>
  <rcc rId="24" sId="1">
    <oc r="F223">
      <f>IFERROR(E223/C223,"")</f>
    </oc>
    <nc r="F223">
      <f>IFERROR(E223/C223,"")</f>
    </nc>
  </rcc>
  <rcc rId="25" sId="1">
    <oc r="G223">
      <f>IFERROR(E223/D223,"")</f>
    </oc>
    <nc r="G223">
      <f>IFERROR(E223/D223,"")</f>
    </nc>
  </rcc>
  <rcc rId="26" sId="1" numFmtId="4">
    <oc r="E224">
      <v>3051.07</v>
    </oc>
    <nc r="E224">
      <v>7634.125</v>
    </nc>
  </rcc>
  <rcc rId="27" sId="1">
    <oc r="F224">
      <f>IFERROR(E224/C224,"")</f>
    </oc>
    <nc r="F224">
      <f>IFERROR(E224/C224,"")</f>
    </nc>
  </rcc>
  <rcc rId="28" sId="1">
    <oc r="G224">
      <f>IFERROR(E224/D224,"")</f>
    </oc>
    <nc r="G224">
      <f>IFERROR(E224/D224,"")</f>
    </nc>
  </rcc>
  <rcc rId="29" sId="1" numFmtId="4">
    <oc r="E225">
      <v>2378.48</v>
    </oc>
    <nc r="E225">
      <v>5989.5678499999995</v>
    </nc>
  </rcc>
  <rcc rId="30" sId="1">
    <oc r="F225">
      <f>IFERROR(E225/C225,"")</f>
    </oc>
    <nc r="F225">
      <f>IFERROR(E225/C225,"")</f>
    </nc>
  </rcc>
  <rcc rId="31" sId="1">
    <oc r="G225">
      <f>IFERROR(E225/D225,"")</f>
    </oc>
    <nc r="G225">
      <f>IFERROR(E225/D225,"")</f>
    </nc>
  </rcc>
  <rcc rId="32" sId="1" numFmtId="4">
    <oc r="E226">
      <v>1550.15</v>
    </oc>
    <nc r="E226">
      <v>3782.0651600000001</v>
    </nc>
  </rcc>
  <rcc rId="33" sId="1">
    <oc r="F226">
      <f>IFERROR(E226/C226,"")</f>
    </oc>
    <nc r="F226">
      <f>IFERROR(E226/C226,"")</f>
    </nc>
  </rcc>
  <rcc rId="34" sId="1">
    <oc r="G226">
      <f>IFERROR(E226/D226,"")</f>
    </oc>
    <nc r="G226">
      <f>IFERROR(E226/D226,"")</f>
    </nc>
  </rcc>
  <rcc rId="35" sId="1" numFmtId="4">
    <oc r="E227">
      <v>1146.26</v>
    </oc>
    <nc r="E227">
      <v>2838.4296300000001</v>
    </nc>
  </rcc>
  <rcc rId="36" sId="1">
    <oc r="F227">
      <f>IFERROR(E227/C227,"")</f>
    </oc>
    <nc r="F227">
      <f>IFERROR(E227/C227,"")</f>
    </nc>
  </rcc>
  <rcc rId="37" sId="1">
    <oc r="G227">
      <f>IFERROR(E227/D227,"")</f>
    </oc>
    <nc r="G227">
      <f>IFERROR(E227/D227,"")</f>
    </nc>
  </rcc>
  <rcc rId="38" sId="1" numFmtId="4">
    <oc r="E228">
      <v>1725.72</v>
    </oc>
    <nc r="E228">
      <v>4240.40319</v>
    </nc>
  </rcc>
  <rcc rId="39" sId="1">
    <oc r="F228">
      <f>IFERROR(E228/C228,"")</f>
    </oc>
    <nc r="F228">
      <f>IFERROR(E228/C228,"")</f>
    </nc>
  </rcc>
  <rcc rId="40" sId="1">
    <oc r="G228">
      <f>IFERROR(E228/D228,"")</f>
    </oc>
    <nc r="G228">
      <f>IFERROR(E228/D228,"")</f>
    </nc>
  </rcc>
  <rcc rId="41" sId="1" numFmtId="4">
    <oc r="E229">
      <v>2370.35</v>
    </oc>
    <nc r="E229">
      <v>5921.3620000000001</v>
    </nc>
  </rcc>
  <rcc rId="42" sId="1">
    <oc r="F229">
      <f>IFERROR(E229/C229,"")</f>
    </oc>
    <nc r="F229">
      <f>IFERROR(E229/C229,"")</f>
    </nc>
  </rcc>
  <rcc rId="43" sId="1">
    <oc r="G229">
      <f>IFERROR(E229/D229,"")</f>
    </oc>
    <nc r="G229">
      <f>IFERROR(E229/D229,"")</f>
    </nc>
  </rcc>
  <rcc rId="44" sId="1" numFmtId="4">
    <oc r="E230">
      <v>3946.12</v>
    </oc>
    <nc r="E230">
      <v>9777.9665299999997</v>
    </nc>
  </rcc>
  <rcc rId="45" sId="1">
    <oc r="F230">
      <f>IFERROR(E230/C230,"")</f>
    </oc>
    <nc r="F230">
      <f>IFERROR(E230/C230,"")</f>
    </nc>
  </rcc>
  <rcc rId="46" sId="1">
    <oc r="G230">
      <f>IFERROR(E230/D230,"")</f>
    </oc>
    <nc r="G230">
      <f>IFERROR(E230/D230,"")</f>
    </nc>
  </rcc>
  <rcc rId="47" sId="1" numFmtId="4">
    <oc r="E231">
      <v>3242.28</v>
    </oc>
    <nc r="E231">
      <v>6432.03</v>
    </nc>
  </rcc>
  <rcc rId="48" sId="1">
    <oc r="F231">
      <f>IFERROR(E231/C231,"")</f>
    </oc>
    <nc r="F231">
      <f>IFERROR(E231/C231,"")</f>
    </nc>
  </rcc>
  <rcc rId="49" sId="1">
    <oc r="G231">
      <f>IFERROR(E231/D231,"")</f>
    </oc>
    <nc r="G231">
      <f>IFERROR(E231/D231,"")</f>
    </nc>
  </rcc>
  <rcc rId="50" sId="1" numFmtId="4">
    <oc r="E232">
      <v>1431.76</v>
    </oc>
    <nc r="E232">
      <v>3199.9195800000002</v>
    </nc>
  </rcc>
  <rcc rId="51" sId="1">
    <oc r="F232">
      <f>IFERROR(E232/C232,"")</f>
    </oc>
    <nc r="F232">
      <f>IFERROR(E232/C232,"")</f>
    </nc>
  </rcc>
  <rcc rId="52" sId="1">
    <oc r="G232">
      <f>IFERROR(E232/D232,"")</f>
    </oc>
    <nc r="G232">
      <f>IFERROR(E232/D232,"")</f>
    </nc>
  </rcc>
  <rcc rId="53" sId="1" numFmtId="4">
    <oc r="E233">
      <v>1540.82</v>
    </oc>
    <nc r="E233">
      <v>3782.4979900000003</v>
    </nc>
  </rcc>
  <rcc rId="54" sId="1">
    <oc r="F233">
      <f>IFERROR(E233/C233,"")</f>
    </oc>
    <nc r="F233">
      <f>IFERROR(E233/C233,"")</f>
    </nc>
  </rcc>
  <rcc rId="55" sId="1">
    <oc r="G233">
      <f>IFERROR(E233/D233,"")</f>
    </oc>
    <nc r="G233">
      <f>IFERROR(E233/D233,"")</f>
    </nc>
  </rcc>
  <rcc rId="56" sId="1" numFmtId="4">
    <oc r="E234">
      <v>3209.1</v>
    </oc>
    <nc r="E234">
      <v>7744.0990000000002</v>
    </nc>
  </rcc>
  <rcc rId="57" sId="1">
    <oc r="F234">
      <f>IFERROR(E234/C234,"")</f>
    </oc>
    <nc r="F234">
      <f>IFERROR(E234/C234,"")</f>
    </nc>
  </rcc>
  <rcc rId="58" sId="1">
    <oc r="G234">
      <f>IFERROR(E234/D234,"")</f>
    </oc>
    <nc r="G234">
      <f>IFERROR(E234/D234,"")</f>
    </nc>
  </rcc>
  <rcc rId="59" sId="1" numFmtId="4">
    <oc r="E235">
      <v>11671.08</v>
    </oc>
    <nc r="E235">
      <v>27838.609539999998</v>
    </nc>
  </rcc>
  <rcc rId="60" sId="1">
    <oc r="F235">
      <f>IFERROR(E235/C235,"")</f>
    </oc>
    <nc r="F235">
      <f>IFERROR(E235/C235,"")</f>
    </nc>
  </rcc>
  <rcc rId="61" sId="1">
    <oc r="G235">
      <f>IFERROR(E235/D235,"")</f>
    </oc>
    <nc r="G235">
      <f>IFERROR(E235/D235,"")</f>
    </nc>
  </rcc>
  <rcc rId="62" sId="1" numFmtId="4">
    <oc r="E236">
      <v>2209.83</v>
    </oc>
    <nc r="E236">
      <v>4936.3520099999996</v>
    </nc>
  </rcc>
  <rcc rId="63" sId="1">
    <oc r="F236">
      <f>IFERROR(E236/C236,"")</f>
    </oc>
    <nc r="F236">
      <f>IFERROR(E236/C236,"")</f>
    </nc>
  </rcc>
  <rcc rId="64" sId="1">
    <oc r="G236">
      <f>IFERROR(E236/D236,"")</f>
    </oc>
    <nc r="G236">
      <f>IFERROR(E236/D236,"")</f>
    </nc>
  </rcc>
  <rcc rId="65" sId="1">
    <oc r="C237">
      <f>SUM(C239:C251)</f>
    </oc>
    <nc r="C237">
      <f>SUM(C239:C251)</f>
    </nc>
  </rcc>
  <rcc rId="66" sId="1">
    <oc r="D237">
      <f>SUM(D239:D251)</f>
    </oc>
    <nc r="D237">
      <f>SUM(D239:D251)</f>
    </nc>
  </rcc>
  <rcc rId="67" sId="1">
    <oc r="E237">
      <f>SUM(E239:E251)</f>
    </oc>
    <nc r="E237">
      <f>SUM(E239:E251)</f>
    </nc>
  </rcc>
  <rcc rId="68" sId="1">
    <oc r="F237">
      <f>IFERROR(E237/C237,"")</f>
    </oc>
    <nc r="F237">
      <f>IFERROR(E237/C237,"")</f>
    </nc>
  </rcc>
  <rcc rId="69" sId="1">
    <oc r="G237">
      <f>IFERROR(E237/D237,"")</f>
    </oc>
    <nc r="G237">
      <f>IFERROR(E237/D237,"")</f>
    </nc>
  </rcc>
  <rcc rId="70" sId="1">
    <oc r="F238">
      <f>IFERROR(E238/C238,"")</f>
    </oc>
    <nc r="F238">
      <f>IFERROR(E238/C238,"")</f>
    </nc>
  </rcc>
  <rcc rId="71" sId="1">
    <oc r="G238">
      <f>IFERROR(E238/D238,"")</f>
    </oc>
    <nc r="G238">
      <f>IFERROR(E238/D238,"")</f>
    </nc>
  </rcc>
  <rcc rId="72" sId="1" numFmtId="4">
    <oc r="E239">
      <v>6898.15</v>
    </oc>
    <nc r="E239">
      <v>17919.945</v>
    </nc>
  </rcc>
  <rcc rId="73" sId="1">
    <oc r="F239">
      <f>IFERROR(E239/C239,"")</f>
    </oc>
    <nc r="F239">
      <f>IFERROR(E239/C239,"")</f>
    </nc>
  </rcc>
  <rcc rId="74" sId="1">
    <oc r="G239">
      <f>IFERROR(E239/D239,"")</f>
    </oc>
    <nc r="G239">
      <f>IFERROR(E239/D239,"")</f>
    </nc>
  </rcc>
  <rcc rId="75" sId="1" numFmtId="4">
    <oc r="E240">
      <v>4865.17</v>
    </oc>
    <nc r="E240">
      <v>13115.778029999999</v>
    </nc>
  </rcc>
  <rcc rId="76" sId="1">
    <oc r="F240">
      <f>IFERROR(E240/C240,"")</f>
    </oc>
    <nc r="F240">
      <f>IFERROR(E240/C240,"")</f>
    </nc>
  </rcc>
  <rcc rId="77" sId="1">
    <oc r="G240">
      <f>IFERROR(E240/D240,"")</f>
    </oc>
    <nc r="G240">
      <f>IFERROR(E240/D240,"")</f>
    </nc>
  </rcc>
  <rcc rId="78" sId="1" numFmtId="4">
    <oc r="E241">
      <v>3460.01</v>
    </oc>
    <nc r="E241">
      <v>9095.9013699999996</v>
    </nc>
  </rcc>
  <rcc rId="79" sId="1">
    <oc r="F241">
      <f>IFERROR(E241/C241,"")</f>
    </oc>
    <nc r="F241">
      <f>IFERROR(E241/C241,"")</f>
    </nc>
  </rcc>
  <rcc rId="80" sId="1">
    <oc r="G241">
      <f>IFERROR(E241/D241,"")</f>
    </oc>
    <nc r="G241">
      <f>IFERROR(E241/D241,"")</f>
    </nc>
  </rcc>
  <rcc rId="81" sId="1" numFmtId="4">
    <oc r="E242">
      <v>2739.81</v>
    </oc>
    <nc r="E242">
      <v>7036.7804999999998</v>
    </nc>
  </rcc>
  <rcc rId="82" sId="1">
    <oc r="F242">
      <f>IFERROR(E242/C242,"")</f>
    </oc>
    <nc r="F242">
      <f>IFERROR(E242/C242,"")</f>
    </nc>
  </rcc>
  <rcc rId="83" sId="1">
    <oc r="G242">
      <f>IFERROR(E242/D242,"")</f>
    </oc>
    <nc r="G242">
      <f>IFERROR(E242/D242,"")</f>
    </nc>
  </rcc>
  <rcc rId="84" sId="1" numFmtId="4">
    <oc r="E243">
      <v>4047.8</v>
    </oc>
    <nc r="E243">
      <v>10422.67879</v>
    </nc>
  </rcc>
  <rcc rId="85" sId="1">
    <oc r="F243">
      <f>IFERROR(E243/C243,"")</f>
    </oc>
    <nc r="F243">
      <f>IFERROR(E243/C243,"")</f>
    </nc>
  </rcc>
  <rcc rId="86" sId="1">
    <oc r="G243">
      <f>IFERROR(E243/D243,"")</f>
    </oc>
    <nc r="G243">
      <f>IFERROR(E243/D243,"")</f>
    </nc>
  </rcc>
  <rcc rId="87" sId="1" numFmtId="4">
    <oc r="E244">
      <v>5235.49</v>
    </oc>
    <nc r="E244">
      <v>13531.50966</v>
    </nc>
  </rcc>
  <rcc rId="88" sId="1">
    <oc r="F244">
      <f>IFERROR(E244/C244,"")</f>
    </oc>
    <nc r="F244">
      <f>IFERROR(E244/C244,"")</f>
    </nc>
  </rcc>
  <rcc rId="89" sId="1">
    <oc r="G244">
      <f>IFERROR(E244/D244,"")</f>
    </oc>
    <nc r="G244">
      <f>IFERROR(E244/D244,"")</f>
    </nc>
  </rcc>
  <rcc rId="90" sId="1" numFmtId="4">
    <oc r="E245">
      <v>7393.3</v>
    </oc>
    <nc r="E245">
      <v>19130.230670000001</v>
    </nc>
  </rcc>
  <rcc rId="91" sId="1">
    <oc r="F245">
      <f>IFERROR(E245/C245,"")</f>
    </oc>
    <nc r="F245">
      <f>IFERROR(E245/C245,"")</f>
    </nc>
  </rcc>
  <rcc rId="92" sId="1">
    <oc r="G245">
      <f>IFERROR(E245/D245,"")</f>
    </oc>
    <nc r="G245">
      <f>IFERROR(E245/D245,"")</f>
    </nc>
  </rcc>
  <rcc rId="93" sId="1" numFmtId="4">
    <oc r="E246">
      <v>6903.99</v>
    </oc>
    <nc r="E246">
      <v>13763.109</v>
    </nc>
  </rcc>
  <rcc rId="94" sId="1">
    <oc r="F246">
      <f>IFERROR(E246/C246,"")</f>
    </oc>
    <nc r="F246">
      <f>IFERROR(E246/C246,"")</f>
    </nc>
  </rcc>
  <rcc rId="95" sId="1">
    <oc r="G246">
      <f>IFERROR(E246/D246,"")</f>
    </oc>
    <nc r="G246">
      <f>IFERROR(E246/D246,"")</f>
    </nc>
  </rcc>
  <rcc rId="96" sId="1" numFmtId="4">
    <oc r="E247">
      <v>3305.52</v>
    </oc>
    <nc r="E247">
      <v>8412.5953200000004</v>
    </nc>
  </rcc>
  <rcc rId="97" sId="1">
    <oc r="F247">
      <f>IFERROR(E247/C247,"")</f>
    </oc>
    <nc r="F247">
      <f>IFERROR(E247/C247,"")</f>
    </nc>
  </rcc>
  <rcc rId="98" sId="1">
    <oc r="G247">
      <f>IFERROR(E247/D247,"")</f>
    </oc>
    <nc r="G247">
      <f>IFERROR(E247/D247,"")</f>
    </nc>
  </rcc>
  <rcc rId="99" sId="1" numFmtId="4">
    <oc r="E248">
      <v>3260.24</v>
    </oc>
    <nc r="E248">
      <v>8497.0840399999997</v>
    </nc>
  </rcc>
  <rcc rId="100" sId="1">
    <oc r="F248">
      <f>IFERROR(E248/C248,"")</f>
    </oc>
    <nc r="F248">
      <f>IFERROR(E248/C248,"")</f>
    </nc>
  </rcc>
  <rcc rId="101" sId="1">
    <oc r="G248">
      <f>IFERROR(E248/D248,"")</f>
    </oc>
    <nc r="G248">
      <f>IFERROR(E248/D248,"")</f>
    </nc>
  </rcc>
  <rcc rId="102" sId="1" numFmtId="4">
    <oc r="E249">
      <v>5344.49</v>
    </oc>
    <nc r="E249">
      <v>13756.598</v>
    </nc>
  </rcc>
  <rcc rId="103" sId="1">
    <oc r="F249">
      <f>IFERROR(E249/C249,"")</f>
    </oc>
    <nc r="F249">
      <f>IFERROR(E249/C249,"")</f>
    </nc>
  </rcc>
  <rcc rId="104" sId="1">
    <oc r="G249">
      <f>IFERROR(E249/D249,"")</f>
    </oc>
    <nc r="G249">
      <f>IFERROR(E249/D249,"")</f>
    </nc>
  </rcc>
  <rcc rId="105" sId="1" numFmtId="4">
    <oc r="E250">
      <v>18924.72</v>
    </oc>
    <nc r="E250">
      <v>48354.02031</v>
    </nc>
  </rcc>
  <rcc rId="106" sId="1">
    <oc r="F250">
      <f>IFERROR(E250/C250,"")</f>
    </oc>
    <nc r="F250">
      <f>IFERROR(E250/C250,"")</f>
    </nc>
  </rcc>
  <rcc rId="107" sId="1">
    <oc r="G250">
      <f>IFERROR(E250/D250,"")</f>
    </oc>
    <nc r="G250">
      <f>IFERROR(E250/D250,"")</f>
    </nc>
  </rcc>
  <rcc rId="108" sId="1" numFmtId="4">
    <oc r="E251">
      <v>3700.99</v>
    </oc>
    <nc r="E251">
      <v>9559.075710000001</v>
    </nc>
  </rcc>
  <rcc rId="109" sId="1">
    <oc r="F251">
      <f>IFERROR(E251/C251,"")</f>
    </oc>
    <nc r="F251">
      <f>IFERROR(E251/C251,"")</f>
    </nc>
  </rcc>
  <rcc rId="110" sId="1">
    <oc r="G251">
      <f>IFERROR(E251/D251,"")</f>
    </oc>
    <nc r="G251">
      <f>IFERROR(E251/D251,"")</f>
    </nc>
  </rcc>
  <rcc rId="111" sId="1">
    <oc r="C252">
      <f>SUM(C254:C266)</f>
    </oc>
    <nc r="C252">
      <f>SUM(C254:C266)</f>
    </nc>
  </rcc>
  <rcc rId="112" sId="1">
    <oc r="D252">
      <f>SUM(D254:D266)</f>
    </oc>
    <nc r="D252">
      <f>SUM(D254:D266)</f>
    </nc>
  </rcc>
  <rcc rId="113" sId="1">
    <oc r="E252">
      <f>SUM(E254:E266)</f>
    </oc>
    <nc r="E252">
      <f>SUM(E254:E266)</f>
    </nc>
  </rcc>
  <rcc rId="114" sId="1">
    <oc r="F252">
      <f>IFERROR(E252/C252,"")</f>
    </oc>
    <nc r="F252">
      <f>IFERROR(E252/C252,"")</f>
    </nc>
  </rcc>
  <rcc rId="115" sId="1">
    <oc r="G252">
      <f>IFERROR(E252/D252,"")</f>
    </oc>
    <nc r="G252">
      <f>IFERROR(E252/D252,"")</f>
    </nc>
  </rcc>
  <rcc rId="116" sId="1">
    <oc r="F253">
      <f>IFERROR(E253/C253,"")</f>
    </oc>
    <nc r="F253">
      <f>IFERROR(E253/C253,"")</f>
    </nc>
  </rcc>
  <rcc rId="117" sId="1">
    <oc r="G253">
      <f>IFERROR(E253/D253,"")</f>
    </oc>
    <nc r="G253">
      <f>IFERROR(E253/D253,"")</f>
    </nc>
  </rcc>
  <rcc rId="118" sId="1" numFmtId="4">
    <oc r="E254">
      <v>96.32</v>
    </oc>
    <nc r="E254">
      <v>243.84399999999999</v>
    </nc>
  </rcc>
  <rcc rId="119" sId="1">
    <oc r="F254">
      <f>IFERROR(E254/C254,"")</f>
    </oc>
    <nc r="F254">
      <f>IFERROR(E254/C254,"")</f>
    </nc>
  </rcc>
  <rcc rId="120" sId="1">
    <oc r="G254">
      <f>IFERROR(E254/D254,"")</f>
    </oc>
    <nc r="G254">
      <f>IFERROR(E254/D254,"")</f>
    </nc>
  </rcc>
  <rcc rId="121" sId="1" numFmtId="4">
    <oc r="E255">
      <v>213.42</v>
    </oc>
    <nc r="E255">
      <v>522.86209999999994</v>
    </nc>
  </rcc>
  <rcc rId="122" sId="1">
    <oc r="F255">
      <f>IFERROR(E255/C255,"")</f>
    </oc>
    <nc r="F255">
      <f>IFERROR(E255/C255,"")</f>
    </nc>
  </rcc>
  <rcc rId="123" sId="1">
    <oc r="G255">
      <f>IFERROR(E255/D255,"")</f>
    </oc>
    <nc r="G255">
      <f>IFERROR(E255/D255,"")</f>
    </nc>
  </rcc>
  <rcc rId="124" sId="1" numFmtId="4">
    <oc r="E256">
      <v>155.35</v>
    </oc>
    <nc r="E256">
      <v>391.45605</v>
    </nc>
  </rcc>
  <rcc rId="125" sId="1">
    <oc r="F256">
      <f>IFERROR(E256/C256,"")</f>
    </oc>
    <nc r="F256">
      <f>IFERROR(E256/C256,"")</f>
    </nc>
  </rcc>
  <rcc rId="126" sId="1">
    <oc r="G256">
      <f>IFERROR(E256/D256,"")</f>
    </oc>
    <nc r="G256">
      <f>IFERROR(E256/D256,"")</f>
    </nc>
  </rcc>
  <rcc rId="127" sId="1" numFmtId="4">
    <oc r="E257">
      <v>157.41</v>
    </oc>
    <nc r="E257">
      <v>416.62200999999999</v>
    </nc>
  </rcc>
  <rcc rId="128" sId="1">
    <oc r="F257">
      <f>IFERROR(E257/C257,"")</f>
    </oc>
    <nc r="F257">
      <f>IFERROR(E257/C257,"")</f>
    </nc>
  </rcc>
  <rcc rId="129" sId="1">
    <oc r="G257">
      <f>IFERROR(E257/D257,"")</f>
    </oc>
    <nc r="G257">
      <f>IFERROR(E257/D257,"")</f>
    </nc>
  </rcc>
  <rcc rId="130" sId="1" numFmtId="4">
    <oc r="E258">
      <v>222.9</v>
    </oc>
    <nc r="E258">
      <v>542.26882000000001</v>
    </nc>
  </rcc>
  <rcc rId="131" sId="1">
    <oc r="F258">
      <f>IFERROR(E258/C258,"")</f>
    </oc>
    <nc r="F258">
      <f>IFERROR(E258/C258,"")</f>
    </nc>
  </rcc>
  <rcc rId="132" sId="1">
    <oc r="G258">
      <f>IFERROR(E258/D258,"")</f>
    </oc>
    <nc r="G258">
      <f>IFERROR(E258/D258,"")</f>
    </nc>
  </rcc>
  <rcc rId="133" sId="1" numFmtId="4">
    <oc r="E259">
      <v>201.91</v>
    </oc>
    <nc r="E259">
      <v>450.95729999999998</v>
    </nc>
  </rcc>
  <rcc rId="134" sId="1">
    <oc r="F259">
      <f>IFERROR(E259/C259,"")</f>
    </oc>
    <nc r="F259">
      <f>IFERROR(E259/C259,"")</f>
    </nc>
  </rcc>
  <rcc rId="135" sId="1">
    <oc r="G259">
      <f>IFERROR(E259/D259,"")</f>
    </oc>
    <nc r="G259">
      <f>IFERROR(E259/D259,"")</f>
    </nc>
  </rcc>
  <rcc rId="136" sId="1" numFmtId="4">
    <oc r="E260">
      <v>172.08</v>
    </oc>
    <nc r="E260">
      <v>395.04341999999997</v>
    </nc>
  </rcc>
  <rcc rId="137" sId="1">
    <oc r="F260">
      <f>IFERROR(E260/C260,"")</f>
    </oc>
    <nc r="F260">
      <f>IFERROR(E260/C260,"")</f>
    </nc>
  </rcc>
  <rcc rId="138" sId="1">
    <oc r="G260">
      <f>IFERROR(E260/D260,"")</f>
    </oc>
    <nc r="G260">
      <f>IFERROR(E260/D260,"")</f>
    </nc>
  </rcc>
  <rcc rId="139" sId="1" numFmtId="4">
    <oc r="E261">
      <v>355.68</v>
    </oc>
    <nc r="E261">
      <v>700.23599999999999</v>
    </nc>
  </rcc>
  <rcc rId="140" sId="1">
    <oc r="F261">
      <f>IFERROR(E261/C261,"")</f>
    </oc>
    <nc r="F261">
      <f>IFERROR(E261/C261,"")</f>
    </nc>
  </rcc>
  <rcc rId="141" sId="1">
    <oc r="G261">
      <f>IFERROR(E261/D261,"")</f>
    </oc>
    <nc r="G261">
      <f>IFERROR(E261/D261,"")</f>
    </nc>
  </rcc>
  <rcc rId="142" sId="1" numFmtId="4">
    <oc r="E262">
      <v>110.2</v>
    </oc>
    <nc r="E262">
      <v>313.09472999999997</v>
    </nc>
  </rcc>
  <rcc rId="143" sId="1">
    <oc r="F262">
      <f>IFERROR(E262/C262,"")</f>
    </oc>
    <nc r="F262">
      <f>IFERROR(E262/C262,"")</f>
    </nc>
  </rcc>
  <rcc rId="144" sId="1">
    <oc r="G262">
      <f>IFERROR(E262/D262,"")</f>
    </oc>
    <nc r="G262">
      <f>IFERROR(E262/D262,"")</f>
    </nc>
  </rcc>
  <rcc rId="145" sId="1" numFmtId="4">
    <oc r="E263">
      <v>238.57</v>
    </oc>
    <nc r="E263">
      <v>613.05651</v>
    </nc>
  </rcc>
  <rcc rId="146" sId="1">
    <oc r="F263">
      <f>IFERROR(E264/C263,"")</f>
    </oc>
    <nc r="F263">
      <f>IFERROR(E264/C263,"")</f>
    </nc>
  </rcc>
  <rcc rId="147" sId="1">
    <oc r="G263">
      <f>IFERROR(E264/D263,"")</f>
    </oc>
    <nc r="G263">
      <f>IFERROR(E264/D263,"")</f>
    </nc>
  </rcc>
  <rcc rId="148" sId="1" numFmtId="4">
    <oc r="E264">
      <v>112.03</v>
    </oc>
    <nc r="E264">
      <v>279.65899999999999</v>
    </nc>
  </rcc>
  <rcc rId="149" sId="1">
    <oc r="F264">
      <f>IFERROR(#REF!/C264,"")</f>
    </oc>
    <nc r="F264">
      <f>IFERROR(E265/C264,"")</f>
    </nc>
  </rcc>
  <rcc rId="150" sId="1">
    <oc r="G264">
      <f>IFERROR(#REF!/D264,"")</f>
    </oc>
    <nc r="G264">
      <f>IFERROR(E265/D264,"")</f>
    </nc>
  </rcc>
  <rcc rId="151" sId="1" numFmtId="4">
    <oc r="E265">
      <v>91.51</v>
    </oc>
    <nc r="E265">
      <v>244.19504999999998</v>
    </nc>
  </rcc>
  <rcc rId="152" sId="1">
    <oc r="F265">
      <f>IFERROR(E265/C265,"")</f>
    </oc>
    <nc r="F265">
      <f>IFERROR(E265/C265,"")</f>
    </nc>
  </rcc>
  <rcc rId="153" sId="1">
    <oc r="G265">
      <f>IFERROR(E265/D265,"")</f>
    </oc>
    <nc r="G265">
      <f>IFERROR(E265/D265,"")</f>
    </nc>
  </rcc>
  <rcc rId="154" sId="1" numFmtId="4">
    <oc r="E266">
      <v>39.85</v>
    </oc>
    <nc r="E266">
      <v>91.46611</v>
    </nc>
  </rcc>
  <rcc rId="155" sId="1">
    <oc r="F266">
      <f>IFERROR(E266/C266,"")</f>
    </oc>
    <nc r="F266">
      <f>IFERROR(E266/C266,"")</f>
    </nc>
  </rcc>
  <rcc rId="156" sId="1">
    <oc r="G266">
      <f>IFERROR(E266/D266,"")</f>
    </oc>
    <nc r="G266">
      <f>IFERROR(E266/D266,"")</f>
    </nc>
  </rcc>
  <rcc rId="157" sId="1">
    <oc r="C267">
      <f>SUM(C268:C280)</f>
    </oc>
    <nc r="C267">
      <f>SUM(C268:C280)</f>
    </nc>
  </rcc>
  <rcc rId="158" sId="1">
    <oc r="D267">
      <f>SUM(D268:D280)</f>
    </oc>
    <nc r="D267">
      <f>SUM(D268:D280)</f>
    </nc>
  </rcc>
  <rcc rId="159" sId="1">
    <oc r="E267">
      <f>SUM(E268:E280)</f>
    </oc>
    <nc r="E267">
      <f>SUM(E268:E280)</f>
    </nc>
  </rcc>
  <rcc rId="160" sId="1">
    <oc r="F267">
      <f>IFERROR(E267/C267,"")</f>
    </oc>
    <nc r="F267">
      <f>IFERROR(E267/C267,"")</f>
    </nc>
  </rcc>
  <rcc rId="161" sId="1">
    <oc r="G267">
      <f>IFERROR(E267/D267,"")</f>
    </oc>
    <nc r="G267">
      <f>IFERROR(E267/D267,"")</f>
    </nc>
  </rcc>
  <rcc rId="162" sId="1" numFmtId="4">
    <oc r="E268">
      <v>0</v>
    </oc>
    <nc r="E268">
      <v>1016.864</v>
    </nc>
  </rcc>
  <rcc rId="163" sId="1">
    <oc r="F268">
      <f>IFERROR(E268/C268,"")</f>
    </oc>
    <nc r="F268">
      <f>IFERROR(E268/C268,"")</f>
    </nc>
  </rcc>
  <rcc rId="164" sId="1">
    <oc r="G268">
      <f>IFERROR(E268/D268,"")</f>
    </oc>
    <nc r="G268">
      <f>IFERROR(E268/D268,"")</f>
    </nc>
  </rcc>
  <rcc rId="165" sId="1">
    <oc r="F269">
      <f>IFERROR(E269/C269,"")</f>
    </oc>
    <nc r="F269">
      <f>IFERROR(E269/C269,"")</f>
    </nc>
  </rcc>
  <rcc rId="166" sId="1">
    <oc r="G269">
      <f>IFERROR(E269/D269,"")</f>
    </oc>
    <nc r="G269">
      <f>IFERROR(E269/D269,"")</f>
    </nc>
  </rcc>
  <rcc rId="167" sId="1" numFmtId="4">
    <oc r="E270">
      <v>0</v>
    </oc>
    <nc r="E270">
      <v>506.36799999999999</v>
    </nc>
  </rcc>
  <rcc rId="168" sId="1">
    <oc r="F270">
      <f>IFERROR(E270/C270,"")</f>
    </oc>
    <nc r="F270">
      <f>IFERROR(E270/C270,"")</f>
    </nc>
  </rcc>
  <rcc rId="169" sId="1">
    <oc r="G270">
      <f>IFERROR(E270/D270,"")</f>
    </oc>
    <nc r="G270">
      <f>IFERROR(E270/D270,"")</f>
    </nc>
  </rcc>
  <rcc rId="170" sId="1" numFmtId="4">
    <oc r="E271">
      <v>0</v>
    </oc>
    <nc r="E271">
      <v>480.22399999999999</v>
    </nc>
  </rcc>
  <rcc rId="171" sId="1">
    <oc r="F271">
      <f>IFERROR(E271/C271,"")</f>
    </oc>
    <nc r="F271">
      <f>IFERROR(E271/C271,"")</f>
    </nc>
  </rcc>
  <rcc rId="172" sId="1">
    <oc r="G271">
      <f>IFERROR(E271/D271,"")</f>
    </oc>
    <nc r="G271">
      <f>IFERROR(E271/D271,"")</f>
    </nc>
  </rcc>
  <rcc rId="173" sId="1" numFmtId="4">
    <oc r="E272">
      <v>620.58000000000004</v>
    </oc>
    <nc r="E272">
      <v>620.58199999999999</v>
    </nc>
  </rcc>
  <rcc rId="174" sId="1">
    <oc r="F272">
      <f>IFERROR(E272/C272,"")</f>
    </oc>
    <nc r="F272">
      <f>IFERROR(E272/C272,"")</f>
    </nc>
  </rcc>
  <rcc rId="175" sId="1">
    <oc r="G272">
      <f>IFERROR(E272/D272,"")</f>
    </oc>
    <nc r="G272">
      <f>IFERROR(E272/D272,"")</f>
    </nc>
  </rcc>
  <rcc rId="176" sId="1" numFmtId="4">
    <oc r="E273">
      <v>0</v>
    </oc>
    <nc r="E273">
      <v>809.89</v>
    </nc>
  </rcc>
  <rcc rId="177" sId="1">
    <oc r="F273">
      <f>IFERROR(E273/C273,"")</f>
    </oc>
    <nc r="F273">
      <f>IFERROR(E273/C273,"")</f>
    </nc>
  </rcc>
  <rcc rId="178" sId="1">
    <oc r="G273">
      <f>IFERROR(E273/D273,"")</f>
    </oc>
    <nc r="G273">
      <f>IFERROR(E273/D273,"")</f>
    </nc>
  </rcc>
  <rcc rId="179" sId="1" numFmtId="4">
    <oc r="E274">
      <v>0</v>
    </oc>
    <nc r="E274">
      <v>1180.6079999999999</v>
    </nc>
  </rcc>
  <rcc rId="180" sId="1">
    <oc r="F274">
      <f>IFERROR(E274/C274,"")</f>
    </oc>
    <nc r="F274">
      <f>IFERROR(E274/C274,"")</f>
    </nc>
  </rcc>
  <rcc rId="181" sId="1">
    <oc r="G274">
      <f>IFERROR(E274/D274,"")</f>
    </oc>
    <nc r="G274">
      <f>IFERROR(E274/D274,"")</f>
    </nc>
  </rcc>
  <rcc rId="182" sId="1" numFmtId="4">
    <oc r="E275">
      <v>0</v>
    </oc>
    <nc r="E275">
      <v>964.12400000000002</v>
    </nc>
  </rcc>
  <rcc rId="183" sId="1">
    <oc r="F275">
      <f>IFERROR(E275/C275,"")</f>
    </oc>
    <nc r="F275">
      <f>IFERROR(E275/C275,"")</f>
    </nc>
  </rcc>
  <rcc rId="184" sId="1">
    <oc r="G275">
      <f>IFERROR(E275/D275,"")</f>
    </oc>
    <nc r="G275">
      <f>IFERROR(E275/D275,"")</f>
    </nc>
  </rcc>
  <rcc rId="185" sId="1" numFmtId="4">
    <oc r="E276">
      <v>0</v>
    </oc>
    <nc r="E276">
      <v>265.11099999999999</v>
    </nc>
  </rcc>
  <rcc rId="186" sId="1">
    <oc r="F276">
      <f>IFERROR(E276/C276,"")</f>
    </oc>
    <nc r="F276">
      <f>IFERROR(E276/C276,"")</f>
    </nc>
  </rcc>
  <rcc rId="187" sId="1">
    <oc r="G276">
      <f>IFERROR(E276/D276,"")</f>
    </oc>
    <nc r="G276">
      <f>IFERROR(E276/D276,"")</f>
    </nc>
  </rcc>
  <rcc rId="188" sId="1" numFmtId="4">
    <oc r="E277">
      <v>0</v>
    </oc>
    <nc r="E277">
      <v>555.904</v>
    </nc>
  </rcc>
  <rcc rId="189" sId="1">
    <oc r="F277">
      <f>IFERROR(E277/C277,"")</f>
    </oc>
    <nc r="F277">
      <f>IFERROR(E277/C277,"")</f>
    </nc>
  </rcc>
  <rcc rId="190" sId="1">
    <oc r="G277">
      <f>IFERROR(E277/D277,"")</f>
    </oc>
    <nc r="G277">
      <f>IFERROR(E277/D277,"")</f>
    </nc>
  </rcc>
  <rcc rId="191" sId="1" numFmtId="4">
    <oc r="E278">
      <v>0</v>
    </oc>
    <nc r="E278">
      <v>934.18</v>
    </nc>
  </rcc>
  <rcc rId="192" sId="1">
    <oc r="F278">
      <f>IFERROR(E278/C278,"")</f>
    </oc>
    <nc r="F278">
      <f>IFERROR(E278/C278,"")</f>
    </nc>
  </rcc>
  <rcc rId="193" sId="1">
    <oc r="G278">
      <f>IFERROR(E278/D278,"")</f>
    </oc>
    <nc r="G278">
      <f>IFERROR(E278/D278,"")</f>
    </nc>
  </rcc>
  <rcc rId="194" sId="1">
    <oc r="F279">
      <f>IFERROR(E279/C279,"")</f>
    </oc>
    <nc r="F279">
      <f>IFERROR(E279/C279,"")</f>
    </nc>
  </rcc>
  <rcc rId="195" sId="1">
    <oc r="G279">
      <f>IFERROR(E279/D279,"")</f>
    </oc>
    <nc r="G279">
      <f>IFERROR(E279/D279,"")</f>
    </nc>
  </rcc>
  <rcc rId="196" sId="1" numFmtId="4">
    <oc r="E280">
      <v>0</v>
    </oc>
    <nc r="E280">
      <v>601.31200000000001</v>
    </nc>
  </rcc>
  <rcc rId="197" sId="1">
    <oc r="F280">
      <f>IFERROR(E280/C280,"")</f>
    </oc>
    <nc r="F280">
      <f>IFERROR(E280/C280,"")</f>
    </nc>
  </rcc>
  <rcc rId="198" sId="1">
    <oc r="G280">
      <f>IFERROR(E280/D280,"")</f>
    </oc>
    <nc r="G280">
      <f>IFERROR(E280/D280,"")</f>
    </nc>
  </rcc>
  <rcc rId="199" sId="1">
    <oc r="C281">
      <f>SUM(C282:C294)</f>
    </oc>
    <nc r="C281">
      <f>SUM(C282:C294)</f>
    </nc>
  </rcc>
  <rcc rId="200" sId="1">
    <oc r="D281">
      <f>SUM(D282:D294)</f>
    </oc>
    <nc r="D281">
      <f>SUM(D282:D294)</f>
    </nc>
  </rcc>
  <rcc rId="201" sId="1">
    <oc r="E281">
      <f>SUM(E282:E294)</f>
    </oc>
    <nc r="E281">
      <f>SUM(E282:E294)</f>
    </nc>
  </rcc>
  <rcc rId="202" sId="1">
    <oc r="F281">
      <f>IFERROR(E281/C281,"")</f>
    </oc>
    <nc r="F281">
      <f>IFERROR(E281/C281,"")</f>
    </nc>
  </rcc>
  <rcc rId="203" sId="1">
    <oc r="G281">
      <f>IFERROR(E281/D281,"")</f>
    </oc>
    <nc r="G281">
      <f>IFERROR(E281/D281,"")</f>
    </nc>
  </rcc>
  <rcc rId="204" sId="1">
    <oc r="F282">
      <f>IFERROR(E282/C282,"")</f>
    </oc>
    <nc r="F282">
      <f>IFERROR(E282/C282,"")</f>
    </nc>
  </rcc>
  <rcc rId="205" sId="1">
    <oc r="G282">
      <f>IFERROR(E282/D282,"")</f>
    </oc>
    <nc r="G282">
      <f>IFERROR(E282/D282,"")</f>
    </nc>
  </rcc>
  <rcc rId="206" sId="1">
    <oc r="F283">
      <f>IFERROR(E283/C283,"")</f>
    </oc>
    <nc r="F283">
      <f>IFERROR(E283/C283,"")</f>
    </nc>
  </rcc>
  <rcc rId="207" sId="1">
    <oc r="G283">
      <f>IFERROR(E283/D283,"")</f>
    </oc>
    <nc r="G283">
      <f>IFERROR(E283/D283,"")</f>
    </nc>
  </rcc>
  <rcc rId="208" sId="1">
    <oc r="F284">
      <f>IFERROR(E284/C284,"")</f>
    </oc>
    <nc r="F284">
      <f>IFERROR(E284/C284,"")</f>
    </nc>
  </rcc>
  <rcc rId="209" sId="1">
    <oc r="G284">
      <f>IFERROR(E284/D284,"")</f>
    </oc>
    <nc r="G284">
      <f>IFERROR(E284/D284,"")</f>
    </nc>
  </rcc>
  <rcc rId="210" sId="1" numFmtId="4">
    <oc r="E285">
      <v>0</v>
    </oc>
    <nc r="E285">
      <v>350.88</v>
    </nc>
  </rcc>
  <rcc rId="211" sId="1">
    <oc r="F285">
      <f>IFERROR(E285/C285,"")</f>
    </oc>
    <nc r="F285">
      <f>IFERROR(E285/C285,"")</f>
    </nc>
  </rcc>
  <rcc rId="212" sId="1">
    <oc r="G285">
      <f>IFERROR(E285/D285,"")</f>
    </oc>
    <nc r="G285">
      <f>IFERROR(E285/D285,"")</f>
    </nc>
  </rcc>
  <rcc rId="213" sId="1" numFmtId="4">
    <oc r="E286">
      <v>0</v>
    </oc>
    <nc r="E286">
      <v>859.78</v>
    </nc>
  </rcc>
  <rcc rId="214" sId="1">
    <oc r="F286">
      <f>IFERROR(E286/C286,"")</f>
    </oc>
    <nc r="F286">
      <f>IFERROR(E286/C286,"")</f>
    </nc>
  </rcc>
  <rcc rId="215" sId="1">
    <oc r="G286">
      <f>IFERROR(E286/D286,"")</f>
    </oc>
    <nc r="G286">
      <f>IFERROR(E286/D286,"")</f>
    </nc>
  </rcc>
  <rcc rId="216" sId="1" numFmtId="4">
    <oc r="E287">
      <v>0</v>
    </oc>
    <nc r="E287">
      <v>1149.625</v>
    </nc>
  </rcc>
  <rcc rId="217" sId="1">
    <oc r="F287">
      <f>IFERROR(E287/C287,"")</f>
    </oc>
    <nc r="F287">
      <f>IFERROR(E287/C287,"")</f>
    </nc>
  </rcc>
  <rcc rId="218" sId="1">
    <oc r="G287">
      <f>IFERROR(E287/D287,"")</f>
    </oc>
    <nc r="G287">
      <f>IFERROR(E287/D287,"")</f>
    </nc>
  </rcc>
  <rcc rId="219" sId="1" numFmtId="4">
    <oc r="E288">
      <v>0</v>
    </oc>
    <nc r="E288">
      <v>1688.95</v>
    </nc>
  </rcc>
  <rcc rId="220" sId="1">
    <oc r="F288">
      <f>IFERROR(E288/C288,"")</f>
    </oc>
    <nc r="F288">
      <f>IFERROR(E288/C288,"")</f>
    </nc>
  </rcc>
  <rcc rId="221" sId="1">
    <oc r="G288">
      <f>IFERROR(E288/D288,"")</f>
    </oc>
    <nc r="G288">
      <f>IFERROR(E288/D288,"")</f>
    </nc>
  </rcc>
  <rcc rId="222" sId="1" numFmtId="4">
    <oc r="E289">
      <v>0</v>
    </oc>
    <nc r="E289">
      <v>1507.14</v>
    </nc>
  </rcc>
  <rcc rId="223" sId="1">
    <oc r="F289">
      <f>IFERROR(E289/C289,"")</f>
    </oc>
    <nc r="F289">
      <f>IFERROR(E289/C289,"")</f>
    </nc>
  </rcc>
  <rcc rId="224" sId="1">
    <oc r="G289">
      <f>IFERROR(E289/D289,"")</f>
    </oc>
    <nc r="G289">
      <f>IFERROR(E289/D289,"")</f>
    </nc>
  </rcc>
  <rcc rId="225" sId="1" numFmtId="4">
    <oc r="E290">
      <v>0</v>
    </oc>
    <nc r="E290">
      <v>401.79500000000002</v>
    </nc>
  </rcc>
  <rcc rId="226" sId="1">
    <oc r="F290">
      <f>IFERROR(E290/C290,"")</f>
    </oc>
    <nc r="F290">
      <f>IFERROR(E290/C290,"")</f>
    </nc>
  </rcc>
  <rcc rId="227" sId="1">
    <oc r="G290">
      <f>IFERROR(E290/D290,"")</f>
    </oc>
    <nc r="G290">
      <f>IFERROR(E290/D290,"")</f>
    </nc>
  </rcc>
  <rcc rId="228" sId="1">
    <oc r="F291">
      <f>IFERROR(E291/C291,"")</f>
    </oc>
    <nc r="F291">
      <f>IFERROR(E291/C291,"")</f>
    </nc>
  </rcc>
  <rcc rId="229" sId="1">
    <oc r="G291">
      <f>IFERROR(E291/D291,"")</f>
    </oc>
    <nc r="G291">
      <f>IFERROR(E291/D291,"")</f>
    </nc>
  </rcc>
  <rcc rId="230" sId="1" numFmtId="4">
    <oc r="E292">
      <v>0</v>
    </oc>
    <nc r="E292">
      <v>1725.93</v>
    </nc>
  </rcc>
  <rcc rId="231" sId="1">
    <oc r="F292">
      <f>IFERROR(E292/C292,"")</f>
    </oc>
    <nc r="F292">
      <f>IFERROR(E292/C292,"")</f>
    </nc>
  </rcc>
  <rcc rId="232" sId="1">
    <oc r="G292">
      <f>IFERROR(E292/D292,"")</f>
    </oc>
    <nc r="G292">
      <f>IFERROR(E292/D292,"")</f>
    </nc>
  </rcc>
  <rcc rId="233" sId="1" numFmtId="4">
    <oc r="E293">
      <v>0</v>
    </oc>
    <nc r="E293">
      <v>4326.8415000000005</v>
    </nc>
  </rcc>
  <rcc rId="234" sId="1">
    <oc r="F293">
      <f>IFERROR(E293/C293,"")</f>
    </oc>
    <nc r="F293">
      <f>IFERROR(E293/C293,"")</f>
    </nc>
  </rcc>
  <rcc rId="235" sId="1">
    <oc r="G293">
      <f>IFERROR(E293/D293,"")</f>
    </oc>
    <nc r="G293">
      <f>IFERROR(E293/D293,"")</f>
    </nc>
  </rcc>
  <rcc rId="236" sId="1" numFmtId="4">
    <oc r="E294">
      <v>0</v>
    </oc>
    <nc r="E294">
      <v>971.41600000000005</v>
    </nc>
  </rcc>
  <rcc rId="237" sId="1">
    <oc r="F294">
      <f>IFERROR(E294/C294,"")</f>
    </oc>
    <nc r="F294">
      <f>IFERROR(E294/C294,"")</f>
    </nc>
  </rcc>
  <rcc rId="238" sId="1">
    <oc r="G294">
      <f>IFERROR(E294/D294,"")</f>
    </oc>
    <nc r="G294">
      <f>IFERROR(E294/D294,"")</f>
    </nc>
  </rcc>
  <rcc rId="239" sId="1">
    <oc r="C295">
      <f>SUM(C296:C309)</f>
    </oc>
    <nc r="C295">
      <f>SUM(C296:C309)</f>
    </nc>
  </rcc>
  <rcc rId="240" sId="1">
    <oc r="D295">
      <f>SUM(D296:D309)</f>
    </oc>
    <nc r="D295">
      <f>SUM(D296:D309)</f>
    </nc>
  </rcc>
  <rcc rId="241" sId="1">
    <oc r="E295">
      <f>SUM(E296:E309)</f>
    </oc>
    <nc r="E295">
      <f>SUM(E296:E309)</f>
    </nc>
  </rcc>
  <rcc rId="242" sId="1">
    <oc r="F295">
      <f>IFERROR(E295/C295,"")</f>
    </oc>
    <nc r="F295">
      <f>IFERROR(E295/C295,"")</f>
    </nc>
  </rcc>
  <rcc rId="243" sId="1">
    <oc r="G295">
      <f>IFERROR(E295/D295,"")</f>
    </oc>
    <nc r="G295">
      <f>IFERROR(E295/D295,"")</f>
    </nc>
  </rcc>
  <rcc rId="244" sId="1">
    <oc r="F296">
      <f>IFERROR(E296/C296,"")</f>
    </oc>
    <nc r="F296">
      <f>IFERROR(E296/C296,"")</f>
    </nc>
  </rcc>
  <rcc rId="245" sId="1">
    <oc r="G296">
      <f>IFERROR(E296/D296,"")</f>
    </oc>
    <nc r="G296">
      <f>IFERROR(E296/D296,"")</f>
    </nc>
  </rcc>
  <rcc rId="246" sId="1">
    <oc r="F297">
      <f>IFERROR(E297/C297,"")</f>
    </oc>
    <nc r="F297">
      <f>IFERROR(E297/C297,"")</f>
    </nc>
  </rcc>
  <rcc rId="247" sId="1">
    <oc r="G297">
      <f>IFERROR(E297/D297,"")</f>
    </oc>
    <nc r="G297">
      <f>IFERROR(E297/D297,"")</f>
    </nc>
  </rcc>
  <rcc rId="248" sId="1">
    <oc r="F298">
      <f>IFERROR(E298/C298,"")</f>
    </oc>
    <nc r="F298">
      <f>IFERROR(E298/C298,"")</f>
    </nc>
  </rcc>
  <rcc rId="249" sId="1">
    <oc r="G298">
      <f>IFERROR(E298/D298,"")</f>
    </oc>
    <nc r="G298">
      <f>IFERROR(E298/D298,"")</f>
    </nc>
  </rcc>
  <rcc rId="250" sId="1" numFmtId="4">
    <oc r="E299">
      <v>0</v>
    </oc>
    <nc r="E299">
      <v>12156.996279999999</v>
    </nc>
  </rcc>
  <rcc rId="251" sId="1">
    <oc r="F299">
      <f>IFERROR(E299/C299,"")</f>
    </oc>
    <nc r="F299">
      <f>IFERROR(E299/C299,"")</f>
    </nc>
  </rcc>
  <rcc rId="252" sId="1">
    <oc r="G299">
      <f>IFERROR(E299/D299,"")</f>
    </oc>
    <nc r="G299">
      <f>IFERROR(E299/D299,"")</f>
    </nc>
  </rcc>
  <rcc rId="253" sId="1">
    <oc r="F300">
      <f>IFERROR(E300/C300,"")</f>
    </oc>
    <nc r="F300">
      <f>IFERROR(E300/C300,"")</f>
    </nc>
  </rcc>
  <rcc rId="254" sId="1">
    <oc r="G300">
      <f>IFERROR(E300/D300,"")</f>
    </oc>
    <nc r="G300">
      <f>IFERROR(E300/D300,"")</f>
    </nc>
  </rcc>
  <rcc rId="255" sId="1" numFmtId="4">
    <oc r="E301">
      <v>0</v>
    </oc>
    <nc r="E301">
      <v>14225.29559</v>
    </nc>
  </rcc>
  <rcc rId="256" sId="1">
    <oc r="F301">
      <f>IFERROR(E301/C301,"")</f>
    </oc>
    <nc r="F301">
      <f>IFERROR(E301/C301,"")</f>
    </nc>
  </rcc>
  <rcc rId="257" sId="1">
    <oc r="G301">
      <f>IFERROR(E301/D301,"")</f>
    </oc>
    <nc r="G301">
      <f>IFERROR(E301/D301,"")</f>
    </nc>
  </rcc>
  <rcc rId="258" sId="1">
    <oc r="F302">
      <f>IFERROR(E302/C302,"")</f>
    </oc>
    <nc r="F302">
      <f>IFERROR(E302/C302,"")</f>
    </nc>
  </rcc>
  <rcc rId="259" sId="1">
    <oc r="G302">
      <f>IFERROR(E302/D302,"")</f>
    </oc>
    <nc r="G302">
      <f>IFERROR(E302/D302,"")</f>
    </nc>
  </rcc>
  <rcc rId="260" sId="1">
    <oc r="F303">
      <f>IFERROR(E303/C303,"")</f>
    </oc>
    <nc r="F303">
      <f>IFERROR(E303/C303,"")</f>
    </nc>
  </rcc>
  <rcc rId="261" sId="1">
    <oc r="G303">
      <f>IFERROR(E303/D303,"")</f>
    </oc>
    <nc r="G303">
      <f>IFERROR(E303/D303,"")</f>
    </nc>
  </rcc>
  <rcc rId="262" sId="1">
    <oc r="F304">
      <f>IFERROR(E304/C304,"")</f>
    </oc>
    <nc r="F304">
      <f>IFERROR(E304/C304,"")</f>
    </nc>
  </rcc>
  <rcc rId="263" sId="1">
    <oc r="G304">
      <f>IFERROR(E304/D304,"")</f>
    </oc>
    <nc r="G304">
      <f>IFERROR(E304/D304,"")</f>
    </nc>
  </rcc>
  <rcc rId="264" sId="1">
    <oc r="F305">
      <f>IFERROR(E305/C305,"")</f>
    </oc>
    <nc r="F305">
      <f>IFERROR(E305/C305,"")</f>
    </nc>
  </rcc>
  <rcc rId="265" sId="1">
    <oc r="G305">
      <f>IFERROR(E305/D305,"")</f>
    </oc>
    <nc r="G305">
      <f>IFERROR(E305/D305,"")</f>
    </nc>
  </rcc>
  <rcc rId="266" sId="1" numFmtId="4">
    <oc r="E306">
      <v>0</v>
    </oc>
    <nc r="E306">
      <v>16533.89804</v>
    </nc>
  </rcc>
  <rcc rId="267" sId="1">
    <oc r="F306">
      <f>IFERROR(E306/C306,"")</f>
    </oc>
    <nc r="F306">
      <f>IFERROR(E306/C306,"")</f>
    </nc>
  </rcc>
  <rcc rId="268" sId="1">
    <oc r="G306">
      <f>IFERROR(E306/D306,"")</f>
    </oc>
    <nc r="G306">
      <f>IFERROR(E306/D306,"")</f>
    </nc>
  </rcc>
  <rcc rId="269" sId="1" numFmtId="4">
    <oc r="E307">
      <v>0</v>
    </oc>
    <nc r="E307">
      <v>600</v>
    </nc>
  </rcc>
  <rcc rId="270" sId="1">
    <oc r="F307">
      <f>IFERROR(E307/C307,"")</f>
    </oc>
    <nc r="F307">
      <f>IFERROR(E307/C307,"")</f>
    </nc>
  </rcc>
  <rcc rId="271" sId="1">
    <oc r="G307">
      <f>IFERROR(E307/D307,"")</f>
    </oc>
    <nc r="G307">
      <f>IFERROR(E307/D307,"")</f>
    </nc>
  </rcc>
  <rcc rId="272" sId="1">
    <oc r="F308">
      <f>IFERROR(E308/C308,"")</f>
    </oc>
    <nc r="F308">
      <f>IFERROR(E308/C308,"")</f>
    </nc>
  </rcc>
  <rcc rId="273" sId="1">
    <oc r="G308">
      <f>IFERROR(E308/D308,"")</f>
    </oc>
    <nc r="G308">
      <f>IFERROR(E308/D308,"")</f>
    </nc>
  </rcc>
  <rcc rId="274" sId="1" numFmtId="4">
    <oc r="D309">
      <v>19356.900000000001</v>
    </oc>
    <nc r="D309">
      <v>3342.22</v>
    </nc>
  </rcc>
  <rcc rId="275" sId="1">
    <oc r="F309">
      <f>IFERROR(E309/C309,"")</f>
    </oc>
    <nc r="F309">
      <f>IFERROR(E309/C309,"")</f>
    </nc>
  </rcc>
  <rcc rId="276" sId="1">
    <oc r="G309">
      <f>IFERROR(E309/D309,"")</f>
    </oc>
    <nc r="G309">
      <f>IFERROR(E309/D309,"")</f>
    </nc>
  </rcc>
  <rcc rId="277" sId="1">
    <oc r="C310">
      <f>SUM(C312:C325)</f>
    </oc>
    <nc r="C310">
      <f>SUM(C312:C325)</f>
    </nc>
  </rcc>
  <rcc rId="278" sId="1">
    <oc r="D310">
      <f>SUM(D312:D325)</f>
    </oc>
    <nc r="D310">
      <f>SUM(D312:D325)</f>
    </nc>
  </rcc>
  <rcc rId="279" sId="1">
    <oc r="E310">
      <f>SUM(E312:E325)</f>
    </oc>
    <nc r="E310">
      <f>SUM(E312:E325)</f>
    </nc>
  </rcc>
  <rcc rId="280" sId="1">
    <oc r="F310">
      <f>IFERROR(E310/C310,"")</f>
    </oc>
    <nc r="F310">
      <f>IFERROR(E310/C310,"")</f>
    </nc>
  </rcc>
  <rcc rId="281" sId="1">
    <oc r="G310">
      <f>IFERROR(E310/D310,"")</f>
    </oc>
    <nc r="G310">
      <f>IFERROR(E310/D310,"")</f>
    </nc>
  </rcc>
  <rcc rId="282" sId="1">
    <oc r="F311">
      <f>IFERROR(E311/C311,"")</f>
    </oc>
    <nc r="F311">
      <f>IFERROR(E311/C311,"")</f>
    </nc>
  </rcc>
  <rcc rId="283" sId="1">
    <oc r="G311">
      <f>IFERROR(E311/D311,"")</f>
    </oc>
    <nc r="G311">
      <f>IFERROR(E311/D311,"")</f>
    </nc>
  </rcc>
  <rcc rId="284" sId="1" numFmtId="4">
    <oc r="E312">
      <v>74371.399999999994</v>
    </oc>
    <nc r="E312">
      <v>176290.53599999999</v>
    </nc>
  </rcc>
  <rcc rId="285" sId="1">
    <oc r="F312">
      <f>IFERROR(E312/C312,"")</f>
    </oc>
    <nc r="F312">
      <f>IFERROR(E312/C312,"")</f>
    </nc>
  </rcc>
  <rcc rId="286" sId="1">
    <oc r="G312">
      <f>IFERROR(E312/D312,"")</f>
    </oc>
    <nc r="G312">
      <f>IFERROR(E312/D312,"")</f>
    </nc>
  </rcc>
  <rcc rId="287" sId="1" numFmtId="4">
    <oc r="E313">
      <v>47489.41</v>
    </oc>
    <nc r="E313">
      <v>115370.22817</v>
    </nc>
  </rcc>
  <rcc rId="288" sId="1">
    <oc r="F313">
      <f>IFERROR(E313/C313,"")</f>
    </oc>
    <nc r="F313">
      <f>IFERROR(E313/C313,"")</f>
    </nc>
  </rcc>
  <rcc rId="289" sId="1">
    <oc r="G313">
      <f>IFERROR(E313/D313,"")</f>
    </oc>
    <nc r="G313">
      <f>IFERROR(E313/D313,"")</f>
    </nc>
  </rcc>
  <rcc rId="290" sId="1" numFmtId="4">
    <oc r="E314">
      <v>32645.85</v>
    </oc>
    <nc r="E314">
      <v>77079.413809999998</v>
    </nc>
  </rcc>
  <rcc rId="291" sId="1">
    <oc r="F314">
      <f>IFERROR(E314/C314,"")</f>
    </oc>
    <nc r="F314">
      <f>IFERROR(E314/C314,"")</f>
    </nc>
  </rcc>
  <rcc rId="292" sId="1">
    <oc r="G314">
      <f>IFERROR(E314/D314,"")</f>
    </oc>
    <nc r="G314">
      <f>IFERROR(E314/D314,"")</f>
    </nc>
  </rcc>
  <rcc rId="293" sId="1" numFmtId="4">
    <oc r="E315">
      <v>35003.56</v>
    </oc>
    <nc r="E315">
      <v>79067.348070000007</v>
    </nc>
  </rcc>
  <rcc rId="294" sId="1">
    <oc r="F315">
      <f>IFERROR(E315/C315,"")</f>
    </oc>
    <nc r="F315">
      <f>IFERROR(E315/C315,"")</f>
    </nc>
  </rcc>
  <rcc rId="295" sId="1">
    <oc r="G315">
      <f>IFERROR(E315/D315,"")</f>
    </oc>
    <nc r="G315">
      <f>IFERROR(E315/D315,"")</f>
    </nc>
  </rcc>
  <rcc rId="296" sId="1" numFmtId="4">
    <oc r="E316">
      <v>42821.71</v>
    </oc>
    <nc r="E316">
      <v>99096.305710000015</v>
    </nc>
  </rcc>
  <rcc rId="297" sId="1">
    <oc r="F316">
      <f>IFERROR(E316/C316,"")</f>
    </oc>
    <nc r="F316">
      <f>IFERROR(E316/C316,"")</f>
    </nc>
  </rcc>
  <rcc rId="298" sId="1">
    <oc r="G316">
      <f>IFERROR(E316/D316,"")</f>
    </oc>
    <nc r="G316">
      <f>IFERROR(E316/D316,"")</f>
    </nc>
  </rcc>
  <rcc rId="299" sId="1" numFmtId="4">
    <oc r="E317">
      <v>56169.87999999999</v>
    </oc>
    <nc r="E317">
      <v>131689.08873000002</v>
    </nc>
  </rcc>
  <rcc rId="300" sId="1">
    <oc r="F317">
      <f>IFERROR(E317/C317,"")</f>
    </oc>
    <nc r="F317">
      <f>IFERROR(E317/C317,"")</f>
    </nc>
  </rcc>
  <rcc rId="301" sId="1">
    <oc r="G317">
      <f>IFERROR(E317/D317,"")</f>
    </oc>
    <nc r="G317">
      <f>IFERROR(E317/D317,"")</f>
    </nc>
  </rcc>
  <rcc rId="302" sId="1" numFmtId="4">
    <oc r="E318">
      <v>77736.53</v>
    </oc>
    <nc r="E318">
      <v>186354.15601999999</v>
    </nc>
  </rcc>
  <rcc rId="303" sId="1">
    <oc r="F318">
      <f>IFERROR(E318/C318,"")</f>
    </oc>
    <nc r="F318">
      <f>IFERROR(E318/C318,"")</f>
    </nc>
  </rcc>
  <rcc rId="304" sId="1">
    <oc r="G318">
      <f>IFERROR(E318/D318,"")</f>
    </oc>
    <nc r="G318">
      <f>IFERROR(E318/D318,"")</f>
    </nc>
  </rcc>
  <rcc rId="305" sId="1" numFmtId="4">
    <oc r="E319">
      <v>59924.510000000009</v>
    </oc>
    <nc r="E319">
      <v>144647.75440000001</v>
    </nc>
  </rcc>
  <rcc rId="306" sId="1">
    <oc r="F319">
      <f>IFERROR(E319/C319,"")</f>
    </oc>
    <nc r="F319">
      <f>IFERROR(E319/C319,"")</f>
    </nc>
  </rcc>
  <rcc rId="307" sId="1">
    <oc r="G319">
      <f>IFERROR(E319/D319,"")</f>
    </oc>
    <nc r="G319">
      <f>IFERROR(E319/D319,"")</f>
    </nc>
  </rcc>
  <rcc rId="308" sId="1" numFmtId="4">
    <oc r="E320">
      <v>28800.690000000002</v>
    </oc>
    <nc r="E320">
      <v>61933.673929999997</v>
    </nc>
  </rcc>
  <rcc rId="309" sId="1">
    <oc r="F320">
      <f>IFERROR(E320/C320,"")</f>
    </oc>
    <nc r="F320">
      <f>IFERROR(E320/C320,"")</f>
    </nc>
  </rcc>
  <rcc rId="310" sId="1">
    <oc r="G320">
      <f>IFERROR(E320/D320,"")</f>
    </oc>
    <nc r="G320">
      <f>IFERROR(E320/D320,"")</f>
    </nc>
  </rcc>
  <rcc rId="311" sId="1" numFmtId="4">
    <oc r="E321">
      <v>34169.42</v>
    </oc>
    <nc r="E321">
      <v>80728.993599999987</v>
    </nc>
  </rcc>
  <rcc rId="312" sId="1">
    <oc r="F321">
      <f>IFERROR(E321/C321,"")</f>
    </oc>
    <nc r="F321">
      <f>IFERROR(E321/C321,"")</f>
    </nc>
  </rcc>
  <rcc rId="313" sId="1">
    <oc r="G321">
      <f>IFERROR(E321/D321,"")</f>
    </oc>
    <nc r="G321">
      <f>IFERROR(E321/D321,"")</f>
    </nc>
  </rcc>
  <rcc rId="314" sId="1" numFmtId="4">
    <oc r="E322">
      <v>66383.929999999993</v>
    </oc>
    <nc r="E322">
      <v>157013.38657</v>
    </nc>
  </rcc>
  <rcc rId="315" sId="1">
    <oc r="F322">
      <f>IFERROR(E322/C322,"")</f>
    </oc>
    <nc r="F322">
      <f>IFERROR(E322/C322,"")</f>
    </nc>
  </rcc>
  <rcc rId="316" sId="1">
    <oc r="G322">
      <f>IFERROR(E322/D322,"")</f>
    </oc>
    <nc r="G322">
      <f>IFERROR(E322/D322,"")</f>
    </nc>
  </rcc>
  <rcc rId="317" sId="1" numFmtId="4">
    <oc r="E323">
      <v>273197.17</v>
    </oc>
    <nc r="E323">
      <v>637856.25248000002</v>
    </nc>
  </rcc>
  <rcc rId="318" sId="1">
    <oc r="F323">
      <f>IFERROR(E323/C323,"")</f>
    </oc>
    <nc r="F323">
      <f>IFERROR(E323/C323,"")</f>
    </nc>
  </rcc>
  <rcc rId="319" sId="1">
    <oc r="G323">
      <f>IFERROR(E323/D323,"")</f>
    </oc>
    <nc r="G323">
      <f>IFERROR(E323/D323,"")</f>
    </nc>
  </rcc>
  <rcc rId="320" sId="1" numFmtId="4">
    <oc r="E324">
      <v>48708.149999999994</v>
    </oc>
    <nc r="E324">
      <v>111392.91123999999</v>
    </nc>
  </rcc>
  <rcc rId="321" sId="1">
    <oc r="F324">
      <f>IFERROR(E324/C324,"")</f>
    </oc>
    <nc r="F324">
      <f>IFERROR(E324/C324,"")</f>
    </nc>
  </rcc>
  <rcc rId="322" sId="1">
    <oc r="G324">
      <f>IFERROR(E324/D324,"")</f>
    </oc>
    <nc r="G324">
      <f>IFERROR(E324/D324,"")</f>
    </nc>
  </rcc>
  <rcc rId="323" sId="1">
    <oc r="F325">
      <f>IFERROR(E325/C325,"")</f>
    </oc>
    <nc r="F325">
      <f>IFERROR(E325/C325,"")</f>
    </nc>
  </rcc>
  <rcc rId="324" sId="1">
    <oc r="G325">
      <f>IFERROR(E325/D325,"")</f>
    </oc>
    <nc r="G325">
      <f>IFERROR(E325/D325,"")</f>
    </nc>
  </rcc>
  <rcc rId="325" sId="1">
    <oc r="C326">
      <f>SUM(C328:C341)</f>
    </oc>
    <nc r="C326">
      <f>SUM(C328:C341)</f>
    </nc>
  </rcc>
  <rcc rId="326" sId="1">
    <oc r="D326">
      <f>SUM(D328:D341)</f>
    </oc>
    <nc r="D326">
      <f>SUM(D328:D341)</f>
    </nc>
  </rcc>
  <rcc rId="327" sId="1">
    <oc r="E326">
      <f>SUM(E328:E341)</f>
    </oc>
    <nc r="E326">
      <f>SUM(E328:E341)</f>
    </nc>
  </rcc>
  <rcc rId="328" sId="1">
    <oc r="F326">
      <f>IFERROR(E326/C326,"")</f>
    </oc>
    <nc r="F326">
      <f>IFERROR(E326/C326,"")</f>
    </nc>
  </rcc>
  <rcc rId="329" sId="1">
    <oc r="G326">
      <f>IFERROR(E326/D326,"")</f>
    </oc>
    <nc r="G326">
      <f>IFERROR(E326/D326,"")</f>
    </nc>
  </rcc>
  <rcc rId="330" sId="1">
    <oc r="F327">
      <f>IFERROR(E327/C327,"")</f>
    </oc>
    <nc r="F327">
      <f>IFERROR(E327/C327,"")</f>
    </nc>
  </rcc>
  <rcc rId="331" sId="1">
    <oc r="G327">
      <f>IFERROR(E327/D327,"")</f>
    </oc>
    <nc r="G327">
      <f>IFERROR(E327/D327,"")</f>
    </nc>
  </rcc>
  <rcc rId="332" sId="1" numFmtId="4">
    <oc r="E328">
      <v>130331.1</v>
    </oc>
    <nc r="E328">
      <v>322684.58799999999</v>
    </nc>
  </rcc>
  <rcc rId="333" sId="1">
    <oc r="F328">
      <f>IFERROR(E328/C328,"")</f>
    </oc>
    <nc r="F328">
      <f>IFERROR(E328/C328,"")</f>
    </nc>
  </rcc>
  <rcc rId="334" sId="1">
    <oc r="G328">
      <f>IFERROR(E328/D328,"")</f>
    </oc>
    <nc r="G328">
      <f>IFERROR(E328/D328,"")</f>
    </nc>
  </rcc>
  <rcc rId="335" sId="1" numFmtId="4">
    <oc r="E329">
      <v>95181.22</v>
    </oc>
    <nc r="E329">
      <v>245233.68281999999</v>
    </nc>
  </rcc>
  <rcc rId="336" sId="1">
    <oc r="F329">
      <f>IFERROR(E329/C329,"")</f>
    </oc>
    <nc r="F329">
      <f>IFERROR(E329/C329,"")</f>
    </nc>
  </rcc>
  <rcc rId="337" sId="1">
    <oc r="G329">
      <f>IFERROR(E329/D329,"")</f>
    </oc>
    <nc r="G329">
      <f>IFERROR(E329/D329,"")</f>
    </nc>
  </rcc>
  <rcc rId="338" sId="1" numFmtId="4">
    <oc r="E330">
      <v>57043.25</v>
    </oc>
    <nc r="E330">
      <v>140416.58621000001</v>
    </nc>
  </rcc>
  <rcc rId="339" sId="1">
    <oc r="F330">
      <f>IFERROR(E330/C330,"")</f>
    </oc>
    <nc r="F330">
      <f>IFERROR(E330/C330,"")</f>
    </nc>
  </rcc>
  <rcc rId="340" sId="1">
    <oc r="G330">
      <f>IFERROR(E330/D330,"")</f>
    </oc>
    <nc r="G330">
      <f>IFERROR(E330/D330,"")</f>
    </nc>
  </rcc>
  <rcc rId="341" sId="1" numFmtId="4">
    <oc r="E331">
      <v>60308.83</v>
    </oc>
    <nc r="E331">
      <v>149422.47894999999</v>
    </nc>
  </rcc>
  <rcc rId="342" sId="1">
    <oc r="F331">
      <f>IFERROR(E331/C331,"")</f>
    </oc>
    <nc r="F331">
      <f>IFERROR(E331/C331,"")</f>
    </nc>
  </rcc>
  <rcc rId="343" sId="1">
    <oc r="G331">
      <f>IFERROR(E331/D331,"")</f>
    </oc>
    <nc r="G331">
      <f>IFERROR(E331/D331,"")</f>
    </nc>
  </rcc>
  <rcc rId="344" sId="1" numFmtId="4">
    <oc r="E332">
      <v>86717.79</v>
    </oc>
    <nc r="E332">
      <v>209660.70431</v>
    </nc>
  </rcc>
  <rcc rId="345" sId="1">
    <oc r="F332">
      <f>IFERROR(E332/C332,"")</f>
    </oc>
    <nc r="F332">
      <f>IFERROR(E332/C332,"")</f>
    </nc>
  </rcc>
  <rcc rId="346" sId="1">
    <oc r="G332">
      <f>IFERROR(E332/D332,"")</f>
    </oc>
    <nc r="G332">
      <f>IFERROR(E332/D332,"")</f>
    </nc>
  </rcc>
  <rcc rId="347" sId="1" numFmtId="4">
    <oc r="E333">
      <v>92603.239999999991</v>
    </oc>
    <nc r="E333">
      <v>231520.23877</v>
    </nc>
  </rcc>
  <rcc rId="348" sId="1">
    <oc r="F333">
      <f>IFERROR(E333/C333,"")</f>
    </oc>
    <nc r="F333">
      <f>IFERROR(E333/C333,"")</f>
    </nc>
  </rcc>
  <rcc rId="349" sId="1">
    <oc r="G333">
      <f>IFERROR(E333/D333,"")</f>
    </oc>
    <nc r="G333">
      <f>IFERROR(E333/D333,"")</f>
    </nc>
  </rcc>
  <rcc rId="350" sId="1" numFmtId="4">
    <oc r="E334">
      <v>126330.03000000001</v>
    </oc>
    <nc r="E334">
      <v>314860.54678000003</v>
    </nc>
  </rcc>
  <rcc rId="351" sId="1">
    <oc r="F334">
      <f>IFERROR(E334/C334,"")</f>
    </oc>
    <nc r="F334">
      <f>IFERROR(E334/C334,"")</f>
    </nc>
  </rcc>
  <rcc rId="352" sId="1">
    <oc r="G334">
      <f>IFERROR(E334/D334,"")</f>
    </oc>
    <nc r="G334">
      <f>IFERROR(E334/D334,"")</f>
    </nc>
  </rcc>
  <rcc rId="353" sId="1" numFmtId="4">
    <oc r="E335">
      <v>117408.17999999998</v>
    </oc>
    <nc r="E335">
      <v>296579.96599999996</v>
    </nc>
  </rcc>
  <rcc rId="354" sId="1">
    <oc r="F335">
      <f>IFERROR(E335/C335,"")</f>
    </oc>
    <nc r="F335">
      <f>IFERROR(E335/C335,"")</f>
    </nc>
  </rcc>
  <rcc rId="355" sId="1">
    <oc r="G335">
      <f>IFERROR(E335/D335,"")</f>
    </oc>
    <nc r="G335">
      <f>IFERROR(E335/D335,"")</f>
    </nc>
  </rcc>
  <rcc rId="356" sId="1" numFmtId="4">
    <oc r="E336">
      <v>59833.490000000005</v>
    </oc>
    <nc r="E336">
      <v>142892.67139</v>
    </nc>
  </rcc>
  <rcc rId="357" sId="1">
    <oc r="F336">
      <f>IFERROR(E336/C336,"")</f>
    </oc>
    <nc r="F336">
      <f>IFERROR(E336/C336,"")</f>
    </nc>
  </rcc>
  <rcc rId="358" sId="1">
    <oc r="G336">
      <f>IFERROR(E336/D336,"")</f>
    </oc>
    <nc r="G336">
      <f>IFERROR(E336/D336,"")</f>
    </nc>
  </rcc>
  <rcc rId="359" sId="1" numFmtId="4">
    <oc r="E337">
      <v>65902.290000000008</v>
    </oc>
    <nc r="E337">
      <v>163030.12610999998</v>
    </nc>
  </rcc>
  <rcc rId="360" sId="1">
    <oc r="F337">
      <f>IFERROR(E337/C337,"")</f>
    </oc>
    <nc r="F337">
      <f>IFERROR(E337/C337,"")</f>
    </nc>
  </rcc>
  <rcc rId="361" sId="1">
    <oc r="G337">
      <f>IFERROR(E337/D337,"")</f>
    </oc>
    <nc r="G337">
      <f>IFERROR(E337/D337,"")</f>
    </nc>
  </rcc>
  <rcc rId="362" sId="1" numFmtId="4">
    <oc r="E338">
      <v>93583.579999999987</v>
    </oc>
    <nc r="E338">
      <v>233338.42662000001</v>
    </nc>
  </rcc>
  <rcc rId="363" sId="1">
    <oc r="F338">
      <f>IFERROR(E338/C338,"")</f>
    </oc>
    <nc r="F338">
      <f>IFERROR(E338/C338,"")</f>
    </nc>
  </rcc>
  <rcc rId="364" sId="1">
    <oc r="G338">
      <f>IFERROR(E338/D338,"")</f>
    </oc>
    <nc r="G338">
      <f>IFERROR(E338/D338,"")</f>
    </nc>
  </rcc>
  <rcc rId="365" sId="1" numFmtId="4">
    <oc r="E339">
      <v>354231.75</v>
    </oc>
    <nc r="E339">
      <v>876537.14267000009</v>
    </nc>
  </rcc>
  <rcc rId="366" sId="1">
    <oc r="F339">
      <f>IFERROR(E339/C339,"")</f>
    </oc>
    <nc r="F339">
      <f>IFERROR(E339/C339,"")</f>
    </nc>
  </rcc>
  <rcc rId="367" sId="1">
    <oc r="G339">
      <f>IFERROR(E339/D339,"")</f>
    </oc>
    <nc r="G339">
      <f>IFERROR(E339/D339,"")</f>
    </nc>
  </rcc>
  <rcc rId="368" sId="1" numFmtId="4">
    <oc r="E340">
      <v>66404.34</v>
    </oc>
    <nc r="E340">
      <v>164459.60420999999</v>
    </nc>
  </rcc>
  <rcc rId="369" sId="1">
    <oc r="F340">
      <f>IFERROR(E340/C340,"")</f>
    </oc>
    <nc r="F340">
      <f>IFERROR(E340/C340,"")</f>
    </nc>
  </rcc>
  <rcc rId="370" sId="1">
    <oc r="G340">
      <f>IFERROR(E340/D340,"")</f>
    </oc>
    <nc r="G340">
      <f>IFERROR(E340/D340,"")</f>
    </nc>
  </rcc>
  <rcc rId="371" sId="1">
    <oc r="F341">
      <f>IFERROR(E341/C341,"")</f>
    </oc>
    <nc r="F341">
      <f>IFERROR(E341/C341,"")</f>
    </nc>
  </rcc>
  <rcc rId="372" sId="1">
    <oc r="G341">
      <f>IFERROR(E341/D341,"")</f>
    </oc>
    <nc r="G341">
      <f>IFERROR(E341/D341,"")</f>
    </nc>
  </rcc>
  <rcc rId="373" sId="1">
    <oc r="C342">
      <f>SUM(C343:C355)</f>
    </oc>
    <nc r="C342">
      <f>SUM(C343:C355)</f>
    </nc>
  </rcc>
  <rcc rId="374" sId="1">
    <oc r="D342">
      <f>SUM(D343:D355)</f>
    </oc>
    <nc r="D342">
      <f>SUM(D343:D355)</f>
    </nc>
  </rcc>
  <rcc rId="375" sId="1">
    <oc r="E342">
      <f>SUM(E343:E355)</f>
    </oc>
    <nc r="E342">
      <f>SUM(E343:E355)</f>
    </nc>
  </rcc>
  <rcc rId="376" sId="1">
    <oc r="F342">
      <f>IFERROR(E342/C342,"")</f>
    </oc>
    <nc r="F342">
      <f>IFERROR(E342/C342,"")</f>
    </nc>
  </rcc>
  <rcc rId="377" sId="1">
    <oc r="G342">
      <f>IFERROR(E342/D342,"")</f>
    </oc>
    <nc r="G342">
      <f>IFERROR(E342/D342,"")</f>
    </nc>
  </rcc>
  <rcc rId="378" sId="1" numFmtId="4">
    <oc r="E343">
      <v>13469.45</v>
    </oc>
    <nc r="E343">
      <v>39834.129999999997</v>
    </nc>
  </rcc>
  <rcc rId="379" sId="1">
    <oc r="F343">
      <f>IFERROR(E343/C343,"")</f>
    </oc>
    <nc r="F343">
      <f>IFERROR(E343/C343,"")</f>
    </nc>
  </rcc>
  <rcc rId="380" sId="1">
    <oc r="G343">
      <f>IFERROR(E343/D343,"")</f>
    </oc>
    <nc r="G343">
      <f>IFERROR(E343/D343,"")</f>
    </nc>
  </rcc>
  <rcc rId="381" sId="1" numFmtId="4">
    <oc r="E344">
      <v>9403.3700000000008</v>
    </oc>
    <nc r="E344">
      <v>34359.669159999998</v>
    </nc>
  </rcc>
  <rcc rId="382" sId="1">
    <oc r="F344">
      <f>IFERROR(E344/C344,"")</f>
    </oc>
    <nc r="F344">
      <f>IFERROR(E344/C344,"")</f>
    </nc>
  </rcc>
  <rcc rId="383" sId="1">
    <oc r="G344">
      <f>IFERROR(E344/D344,"")</f>
    </oc>
    <nc r="G344">
      <f>IFERROR(E344/D344,"")</f>
    </nc>
  </rcc>
  <rcc rId="384" sId="1" numFmtId="4">
    <oc r="E345">
      <v>7614.24</v>
    </oc>
    <nc r="E345">
      <v>20716.87989</v>
    </nc>
  </rcc>
  <rcc rId="385" sId="1">
    <oc r="F345">
      <f>IFERROR(E345/C345,"")</f>
    </oc>
    <nc r="F345">
      <f>IFERROR(E345/C345,"")</f>
    </nc>
  </rcc>
  <rcc rId="386" sId="1">
    <oc r="G345">
      <f>IFERROR(E345/D345,"")</f>
    </oc>
    <nc r="G345">
      <f>IFERROR(E345/D345,"")</f>
    </nc>
  </rcc>
  <rcc rId="387" sId="1" numFmtId="4">
    <oc r="E346">
      <v>7181.04</v>
    </oc>
    <nc r="E346">
      <v>18431.627519999998</v>
    </nc>
  </rcc>
  <rcc rId="388" sId="1">
    <oc r="F346">
      <f>IFERROR(E346/C346,"")</f>
    </oc>
    <nc r="F346">
      <f>IFERROR(E346/C346,"")</f>
    </nc>
  </rcc>
  <rcc rId="389" sId="1">
    <oc r="G346">
      <f>IFERROR(E346/D346,"")</f>
    </oc>
    <nc r="G346">
      <f>IFERROR(E346/D346,"")</f>
    </nc>
  </rcc>
  <rcc rId="390" sId="1" numFmtId="4">
    <oc r="E347">
      <v>4287.62</v>
    </oc>
    <nc r="E347">
      <v>23761.52606</v>
    </nc>
  </rcc>
  <rcc rId="391" sId="1">
    <oc r="F347">
      <f>IFERROR(E347/C347,"")</f>
    </oc>
    <nc r="F347">
      <f>IFERROR(E347/C347,"")</f>
    </nc>
  </rcc>
  <rcc rId="392" sId="1">
    <oc r="G347">
      <f>IFERROR(E347/D347,"")</f>
    </oc>
    <nc r="G347">
      <f>IFERROR(E347/D347,"")</f>
    </nc>
  </rcc>
  <rcc rId="393" sId="1" numFmtId="4">
    <oc r="E348">
      <v>12149.25</v>
    </oc>
    <nc r="E348">
      <v>31518.848469999997</v>
    </nc>
  </rcc>
  <rcc rId="394" sId="1">
    <oc r="F348">
      <f>IFERROR(E348/C348,"")</f>
    </oc>
    <nc r="F348">
      <f>IFERROR(E348/C348,"")</f>
    </nc>
  </rcc>
  <rcc rId="395" sId="1">
    <oc r="G348">
      <f>IFERROR(E348/D348,"")</f>
    </oc>
    <nc r="G348">
      <f>IFERROR(E348/D348,"")</f>
    </nc>
  </rcc>
  <rcc rId="396" sId="1" numFmtId="4">
    <oc r="E349">
      <v>16401.75</v>
    </oc>
    <nc r="E349">
      <v>42553.099259999995</v>
    </nc>
  </rcc>
  <rcc rId="397" sId="1">
    <oc r="F349">
      <f>IFERROR(E349/C349,"")</f>
    </oc>
    <nc r="F349">
      <f>IFERROR(E349/C349,"")</f>
    </nc>
  </rcc>
  <rcc rId="398" sId="1">
    <oc r="G349">
      <f>IFERROR(E349/D349,"")</f>
    </oc>
    <nc r="G349">
      <f>IFERROR(E349/D349,"")</f>
    </nc>
  </rcc>
  <rcc rId="399" sId="1" numFmtId="4">
    <oc r="E350">
      <v>16248.62</v>
    </oc>
    <nc r="E350">
      <v>32497.919999999998</v>
    </nc>
  </rcc>
  <rcc rId="400" sId="1">
    <oc r="F350">
      <f>IFERROR(E350/C350,"")</f>
    </oc>
    <nc r="F350">
      <f>IFERROR(E350/C350,"")</f>
    </nc>
  </rcc>
  <rcc rId="401" sId="1">
    <oc r="G350">
      <f>IFERROR(E350/D350,"")</f>
    </oc>
    <nc r="G350">
      <f>IFERROR(E350/D350,"")</f>
    </nc>
  </rcc>
  <rcc rId="402" sId="1" numFmtId="4">
    <oc r="E351">
      <v>5934.49</v>
    </oc>
    <nc r="E351">
      <v>17000.30327</v>
    </nc>
  </rcc>
  <rcc rId="403" sId="1">
    <oc r="F351">
      <f>IFERROR(E351/C351,"")</f>
    </oc>
    <nc r="F351">
      <f>IFERROR(E351/C351,"")</f>
    </nc>
  </rcc>
  <rcc rId="404" sId="1">
    <oc r="G351">
      <f>IFERROR(E351/D351,"")</f>
    </oc>
    <nc r="G351">
      <f>IFERROR(E351/D351,"")</f>
    </nc>
  </rcc>
  <rcc rId="405" sId="1" numFmtId="4">
    <oc r="E352">
      <v>8453.34</v>
    </oc>
    <nc r="E352">
      <v>21175.529449999998</v>
    </nc>
  </rcc>
  <rcc rId="406" sId="1">
    <oc r="F352">
      <f>IFERROR(E352/C352,"")</f>
    </oc>
    <nc r="F352">
      <f>IFERROR(E352/C352,"")</f>
    </nc>
  </rcc>
  <rcc rId="407" sId="1">
    <oc r="G352">
      <f>IFERROR(E352/D352,"")</f>
    </oc>
    <nc r="G352">
      <f>IFERROR(E352/D352,"")</f>
    </nc>
  </rcc>
  <rcc rId="408" sId="1" numFmtId="4">
    <oc r="E353">
      <v>13542.6</v>
    </oc>
    <nc r="E353">
      <v>34955.33756</v>
    </nc>
  </rcc>
  <rcc rId="409" sId="1">
    <oc r="F353">
      <f>IFERROR(E353/C353,"")</f>
    </oc>
    <nc r="F353">
      <f>IFERROR(E353/C353,"")</f>
    </nc>
  </rcc>
  <rcc rId="410" sId="1">
    <oc r="G353">
      <f>IFERROR(E353/D353,"")</f>
    </oc>
    <nc r="G353">
      <f>IFERROR(E353/D353,"")</f>
    </nc>
  </rcc>
  <rcc rId="411" sId="1" numFmtId="4">
    <oc r="E354">
      <v>28213.29</v>
    </oc>
    <nc r="E354">
      <v>65564.653510000004</v>
    </nc>
  </rcc>
  <rcc rId="412" sId="1">
    <oc r="F354">
      <f>IFERROR(E354/C354,"")</f>
    </oc>
    <nc r="F354">
      <f>IFERROR(E354/C354,"")</f>
    </nc>
  </rcc>
  <rcc rId="413" sId="1">
    <oc r="G354">
      <f>IFERROR(E354/D354,"")</f>
    </oc>
    <nc r="G354">
      <f>IFERROR(E354/D354,"")</f>
    </nc>
  </rcc>
  <rcc rId="414" sId="1" numFmtId="4">
    <oc r="E355">
      <v>10484.32</v>
    </oc>
    <nc r="E355">
      <v>26155.81667</v>
    </nc>
  </rcc>
  <rcc rId="415" sId="1">
    <oc r="F355">
      <f>IFERROR(E355/C355,"")</f>
    </oc>
    <nc r="F355">
      <f>IFERROR(E355/C355,"")</f>
    </nc>
  </rcc>
  <rcc rId="416" sId="1">
    <oc r="G355">
      <f>IFERROR(E355/D355,"")</f>
    </oc>
    <nc r="G355">
      <f>IFERROR(E355/D355,"")</f>
    </nc>
  </rcc>
  <rcc rId="417" sId="1">
    <oc r="C356">
      <f>SUM(C358:C370)</f>
    </oc>
    <nc r="C356">
      <f>SUM(C358:C370)</f>
    </nc>
  </rcc>
  <rcc rId="418" sId="1">
    <oc r="D356">
      <f>SUM(D358:D370)</f>
    </oc>
    <nc r="D356">
      <f>SUM(D358:D370)</f>
    </nc>
  </rcc>
  <rcc rId="419" sId="1">
    <oc r="E356">
      <f>SUM(E358:E370)</f>
    </oc>
    <nc r="E356">
      <f>SUM(E358:E370)</f>
    </nc>
  </rcc>
  <rcc rId="420" sId="1">
    <oc r="F356">
      <f>IFERROR(E356/C356,"")</f>
    </oc>
    <nc r="F356">
      <f>IFERROR(E356/C356,"")</f>
    </nc>
  </rcc>
  <rcc rId="421" sId="1">
    <oc r="G356">
      <f>IFERROR(E356/D356,"")</f>
    </oc>
    <nc r="G356">
      <f>IFERROR(E356/D356,"")</f>
    </nc>
  </rcc>
  <rcc rId="422" sId="1">
    <oc r="F357">
      <f>IFERROR(E357/C357,"")</f>
    </oc>
    <nc r="F357">
      <f>IFERROR(E357/C357,"")</f>
    </nc>
  </rcc>
  <rcc rId="423" sId="1">
    <oc r="G357">
      <f>IFERROR(E357/D357,"")</f>
    </oc>
    <nc r="G357">
      <f>IFERROR(E357/D357,"")</f>
    </nc>
  </rcc>
  <rcc rId="424" sId="1" numFmtId="4">
    <oc r="E358">
      <v>7078.7099999999991</v>
    </oc>
    <nc r="E358">
      <v>18094.046000000002</v>
    </nc>
  </rcc>
  <rcc rId="425" sId="1">
    <oc r="F358">
      <f>IFERROR(E358/C358,"")</f>
    </oc>
    <nc r="F358">
      <f>IFERROR(E358/C358,"")</f>
    </nc>
  </rcc>
  <rcc rId="426" sId="1">
    <oc r="G358">
      <f>IFERROR(E358/D358,"")</f>
    </oc>
    <nc r="G358">
      <f>IFERROR(E358/D358,"")</f>
    </nc>
  </rcc>
  <rcc rId="427" sId="1" numFmtId="4">
    <oc r="E359">
      <v>3907.74</v>
    </oc>
    <nc r="E359">
      <v>9871.2672300000013</v>
    </nc>
  </rcc>
  <rcc rId="428" sId="1">
    <oc r="F359">
      <f>IFERROR(E359/C359,"")</f>
    </oc>
    <nc r="F359">
      <f>IFERROR(E359/C359,"")</f>
    </nc>
  </rcc>
  <rcc rId="429" sId="1">
    <oc r="G359">
      <f>IFERROR(E359/D359,"")</f>
    </oc>
    <nc r="G359">
      <f>IFERROR(E359/D359,"")</f>
    </nc>
  </rcc>
  <rcc rId="430" sId="1" numFmtId="4">
    <oc r="E360">
      <v>3990.89</v>
    </oc>
    <nc r="E360">
      <v>10475.193389999999</v>
    </nc>
  </rcc>
  <rcc rId="431" sId="1">
    <oc r="F360">
      <f>IFERROR(E360/C360,"")</f>
    </oc>
    <nc r="F360">
      <f>IFERROR(E360/C360,"")</f>
    </nc>
  </rcc>
  <rcc rId="432" sId="1">
    <oc r="G360">
      <f>IFERROR(E360/D360,"")</f>
    </oc>
    <nc r="G360">
      <f>IFERROR(E360/D360,"")</f>
    </nc>
  </rcc>
  <rcc rId="433" sId="1" numFmtId="4">
    <oc r="E361">
      <v>2959.9</v>
    </oc>
    <nc r="E361">
      <v>7509.4478499999996</v>
    </nc>
  </rcc>
  <rcc rId="434" sId="1">
    <oc r="F361">
      <f>IFERROR(E361/C361,"")</f>
    </oc>
    <nc r="F361">
      <f>IFERROR(E361/C361,"")</f>
    </nc>
  </rcc>
  <rcc rId="435" sId="1">
    <oc r="G361">
      <f>IFERROR(E361/D361,"")</f>
    </oc>
    <nc r="G361">
      <f>IFERROR(E361/D361,"")</f>
    </nc>
  </rcc>
  <rcc rId="436" sId="1" numFmtId="4">
    <oc r="E362">
      <v>3998.3300000000004</v>
    </oc>
    <nc r="E362">
      <v>9909.1430799999998</v>
    </nc>
  </rcc>
  <rcc rId="437" sId="1">
    <oc r="F362">
      <f>IFERROR(E362/C362,"")</f>
    </oc>
    <nc r="F362">
      <f>IFERROR(E362/C362,"")</f>
    </nc>
  </rcc>
  <rcc rId="438" sId="1">
    <oc r="G362">
      <f>IFERROR(E362/D362,"")</f>
    </oc>
    <nc r="G362">
      <f>IFERROR(E362/D362,"")</f>
    </nc>
  </rcc>
  <rcc rId="439" sId="1" numFmtId="4">
    <oc r="E363">
      <v>9021.42</v>
    </oc>
    <nc r="E363">
      <v>23092.794600000001</v>
    </nc>
  </rcc>
  <rcc rId="440" sId="1">
    <oc r="F363">
      <f>IFERROR(E363/C363,"")</f>
    </oc>
    <nc r="F363">
      <f>IFERROR(E363/C363,"")</f>
    </nc>
  </rcc>
  <rcc rId="441" sId="1">
    <oc r="G363">
      <f>IFERROR(E363/D363,"")</f>
    </oc>
    <nc r="G363">
      <f>IFERROR(E363/D363,"")</f>
    </nc>
  </rcc>
  <rcc rId="442" sId="1" numFmtId="4">
    <oc r="E364">
      <v>7271.58</v>
    </oc>
    <nc r="E364">
      <v>18757.90523</v>
    </nc>
  </rcc>
  <rcc rId="443" sId="1">
    <oc r="F364">
      <f>IFERROR(E364/C364,"")</f>
    </oc>
    <nc r="F364">
      <f>IFERROR(E364/C364,"")</f>
    </nc>
  </rcc>
  <rcc rId="444" sId="1">
    <oc r="G364">
      <f>IFERROR(E364/D364,"")</f>
    </oc>
    <nc r="G364">
      <f>IFERROR(E364/D364,"")</f>
    </nc>
  </rcc>
  <rcc rId="445" sId="1" numFmtId="4">
    <oc r="E365">
      <v>6686.57</v>
    </oc>
    <nc r="E365">
      <v>16915.440999999999</v>
    </nc>
  </rcc>
  <rcc rId="446" sId="1">
    <oc r="F365">
      <f>IFERROR(E365/C365,"")</f>
    </oc>
    <nc r="F365">
      <f>IFERROR(E365/C365,"")</f>
    </nc>
  </rcc>
  <rcc rId="447" sId="1">
    <oc r="G365">
      <f>IFERROR(E365/D365,"")</f>
    </oc>
    <nc r="G365">
      <f>IFERROR(E365/D365,"")</f>
    </nc>
  </rcc>
  <rcc rId="448" sId="1" numFmtId="4">
    <oc r="E366">
      <v>3210.91</v>
    </oc>
    <nc r="E366">
      <v>7558.9885400000003</v>
    </nc>
  </rcc>
  <rcc rId="449" sId="1">
    <oc r="F366">
      <f>IFERROR(E366/C366,"")</f>
    </oc>
    <nc r="F366">
      <f>IFERROR(E366/C366,"")</f>
    </nc>
  </rcc>
  <rcc rId="450" sId="1">
    <oc r="G366">
      <f>IFERROR(E366/D366,"")</f>
    </oc>
    <nc r="G366">
      <f>IFERROR(E366/D366,"")</f>
    </nc>
  </rcc>
  <rcc rId="451" sId="1" numFmtId="4">
    <oc r="E367">
      <v>4031.26</v>
    </oc>
    <nc r="E367">
      <v>9924.5681000000004</v>
    </nc>
  </rcc>
  <rcc rId="452" sId="1">
    <oc r="F367">
      <f>IFERROR(E367/C367,"")</f>
    </oc>
    <nc r="F367">
      <f>IFERROR(E367/C367,"")</f>
    </nc>
  </rcc>
  <rcc rId="453" sId="1">
    <oc r="G367">
      <f>IFERROR(E367/D367,"")</f>
    </oc>
    <nc r="G367">
      <f>IFERROR(E367/D367,"")</f>
    </nc>
  </rcc>
  <rcc rId="454" sId="1" numFmtId="4">
    <oc r="E368">
      <v>3676.79</v>
    </oc>
    <nc r="E368">
      <v>9033.5679999999993</v>
    </nc>
  </rcc>
  <rcc rId="455" sId="1">
    <oc r="F368">
      <f>IFERROR(E368/C368,"")</f>
    </oc>
    <nc r="F368">
      <f>IFERROR(E368/C368,"")</f>
    </nc>
  </rcc>
  <rcc rId="456" sId="1">
    <oc r="G368">
      <f>IFERROR(E368/D368,"")</f>
    </oc>
    <nc r="G368">
      <f>IFERROR(E368/D368,"")</f>
    </nc>
  </rcc>
  <rcc rId="457" sId="1" numFmtId="4">
    <oc r="E369">
      <v>6129.1799999999994</v>
    </oc>
    <nc r="E369">
      <v>15306.761630000001</v>
    </nc>
  </rcc>
  <rcc rId="458" sId="1">
    <oc r="F369">
      <f>IFERROR(E369/C369,"")</f>
    </oc>
    <nc r="F369">
      <f>IFERROR(E369/C369,"")</f>
    </nc>
  </rcc>
  <rcc rId="459" sId="1">
    <oc r="G369">
      <f>IFERROR(E369/D369,"")</f>
    </oc>
    <nc r="G369">
      <f>IFERROR(E369/D369,"")</f>
    </nc>
  </rcc>
  <rcc rId="460" sId="1" numFmtId="4">
    <oc r="E370">
      <v>1431.0900000000001</v>
    </oc>
    <nc r="E370">
      <v>3661.8573999999999</v>
    </nc>
  </rcc>
  <rcc rId="461" sId="1">
    <oc r="F370">
      <f>IFERROR(E370/C370,"")</f>
    </oc>
    <nc r="F370">
      <f>IFERROR(E370/C370,"")</f>
    </nc>
  </rcc>
  <rcc rId="462" sId="1">
    <oc r="G370">
      <f>IFERROR(E370/D370,"")</f>
    </oc>
    <nc r="G370">
      <f>IFERROR(E370/D370,"")</f>
    </nc>
  </rcc>
  <rcc rId="463" sId="1">
    <oc r="C371">
      <f>SUM(C372:C384)</f>
    </oc>
    <nc r="C371">
      <f>SUM(C372:C384)</f>
    </nc>
  </rcc>
  <rcc rId="464" sId="1">
    <oc r="D371">
      <f>SUM(D372:D384)</f>
    </oc>
    <nc r="D371">
      <f>SUM(D372:D384)</f>
    </nc>
  </rcc>
  <rcc rId="465" sId="1">
    <oc r="E371">
      <f>SUM(E372:E384)</f>
    </oc>
    <nc r="E371">
      <f>SUM(E372:E384)</f>
    </nc>
  </rcc>
  <rcc rId="466" sId="1">
    <oc r="F371">
      <f>IFERROR(E371/C371,"")</f>
    </oc>
    <nc r="F371">
      <f>IFERROR(E371/C371,"")</f>
    </nc>
  </rcc>
  <rcc rId="467" sId="1">
    <oc r="G371">
      <f>IFERROR(E371/D371,"")</f>
    </oc>
    <nc r="G371">
      <f>IFERROR(E371/D371,"")</f>
    </nc>
  </rcc>
  <rcc rId="468" sId="1" numFmtId="4">
    <oc r="E372">
      <v>2282.2199999999998</v>
    </oc>
    <nc r="E372">
      <v>4582.8450000000003</v>
    </nc>
  </rcc>
  <rcc rId="469" sId="1">
    <oc r="F372">
      <f>IFERROR(E372/C372,"")</f>
    </oc>
    <nc r="F372">
      <f>IFERROR(E372/C372,"")</f>
    </nc>
  </rcc>
  <rcc rId="470" sId="1">
    <oc r="G372">
      <f>IFERROR(E372/D372,"")</f>
    </oc>
    <nc r="G372">
      <f>IFERROR(E372/D372,"")</f>
    </nc>
  </rcc>
  <rcc rId="471" sId="1" numFmtId="4">
    <oc r="E373">
      <v>1490.81</v>
    </oc>
    <nc r="E373">
      <v>3131.3040000000001</v>
    </nc>
  </rcc>
  <rcc rId="472" sId="1">
    <oc r="F373">
      <f>IFERROR(E373/C373,"")</f>
    </oc>
    <nc r="F373">
      <f>IFERROR(E373/C373,"")</f>
    </nc>
  </rcc>
  <rcc rId="473" sId="1">
    <oc r="G373">
      <f>IFERROR(E373/D373,"")</f>
    </oc>
    <nc r="G373">
      <f>IFERROR(E373/D373,"")</f>
    </nc>
  </rcc>
  <rcc rId="474" sId="1" numFmtId="4">
    <oc r="E374">
      <v>1470.47</v>
    </oc>
    <nc r="E374">
      <v>2869.25</v>
    </nc>
  </rcc>
  <rcc rId="475" sId="1">
    <oc r="F374">
      <f>IFERROR(E374/C374,"")</f>
    </oc>
    <nc r="F374">
      <f>IFERROR(E374/C374,"")</f>
    </nc>
  </rcc>
  <rcc rId="476" sId="1">
    <oc r="G374">
      <f>IFERROR(E374/D374,"")</f>
    </oc>
    <nc r="G374">
      <f>IFERROR(E374/D374,"")</f>
    </nc>
  </rcc>
  <rcc rId="477" sId="1" numFmtId="4">
    <oc r="E375">
      <v>4545.82</v>
    </oc>
    <nc r="E375">
      <v>9394.1427100000001</v>
    </nc>
  </rcc>
  <rcc rId="478" sId="1">
    <oc r="F375">
      <f>IFERROR(E375/C375,"")</f>
    </oc>
    <nc r="F375">
      <f>IFERROR(E375/C375,"")</f>
    </nc>
  </rcc>
  <rcc rId="479" sId="1">
    <oc r="G375">
      <f>IFERROR(E375/D375,"")</f>
    </oc>
    <nc r="G375">
      <f>IFERROR(E375/D375,"")</f>
    </nc>
  </rcc>
  <rcc rId="480" sId="1" numFmtId="4">
    <oc r="E376">
      <v>3518</v>
    </oc>
    <nc r="E376">
      <v>7258.65949</v>
    </nc>
  </rcc>
  <rcc rId="481" sId="1">
    <oc r="F376">
      <f>IFERROR(E376/C376,"")</f>
    </oc>
    <nc r="F376">
      <f>IFERROR(E376/C376,"")</f>
    </nc>
  </rcc>
  <rcc rId="482" sId="1">
    <oc r="G376">
      <f>IFERROR(E376/D376,"")</f>
    </oc>
    <nc r="G376">
      <f>IFERROR(E376/D376,"")</f>
    </nc>
  </rcc>
  <rcc rId="483" sId="1" numFmtId="4">
    <oc r="E377">
      <v>2312.2800000000002</v>
    </oc>
    <nc r="E377">
      <v>4631.3247999999994</v>
    </nc>
  </rcc>
  <rcc rId="484" sId="1">
    <oc r="F377">
      <f>IFERROR(E377/C377,"")</f>
    </oc>
    <nc r="F377">
      <f>IFERROR(E377/C377,"")</f>
    </nc>
  </rcc>
  <rcc rId="485" sId="1">
    <oc r="G377">
      <f>IFERROR(E377/D377,"")</f>
    </oc>
    <nc r="G377">
      <f>IFERROR(E377/D377,"")</f>
    </nc>
  </rcc>
  <rcc rId="486" sId="1" numFmtId="4">
    <oc r="E378">
      <v>2989.5</v>
    </oc>
    <nc r="E378">
      <v>6426.7254999999996</v>
    </nc>
  </rcc>
  <rcc rId="487" sId="1">
    <oc r="F378">
      <f>IFERROR(E378/C378,"")</f>
    </oc>
    <nc r="F378">
      <f>IFERROR(E378/C378,"")</f>
    </nc>
  </rcc>
  <rcc rId="488" sId="1">
    <oc r="G378">
      <f>IFERROR(E378/D378,"")</f>
    </oc>
    <nc r="G378">
      <f>IFERROR(E378/D378,"")</f>
    </nc>
  </rcc>
  <rcc rId="489" sId="1" numFmtId="4">
    <oc r="E379">
      <v>3743.23</v>
    </oc>
    <nc r="E379">
      <v>7388.4949999999999</v>
    </nc>
  </rcc>
  <rcc rId="490" sId="1">
    <oc r="F379">
      <f>IFERROR(E379/C379,"")</f>
    </oc>
    <nc r="F379">
      <f>IFERROR(E379/C379,"")</f>
    </nc>
  </rcc>
  <rcc rId="491" sId="1">
    <oc r="G379">
      <f>IFERROR(E379/D379,"")</f>
    </oc>
    <nc r="G379">
      <f>IFERROR(E379/D379,"")</f>
    </nc>
  </rcc>
  <rcc rId="492" sId="1" numFmtId="4">
    <oc r="E380">
      <v>1740.78</v>
    </oc>
    <nc r="E380">
      <v>3507.6610000000001</v>
    </nc>
  </rcc>
  <rcc rId="493" sId="1">
    <oc r="F380">
      <f>IFERROR(E380/C380,"")</f>
    </oc>
    <nc r="F380">
      <f>IFERROR(E380/C380,"")</f>
    </nc>
  </rcc>
  <rcc rId="494" sId="1">
    <oc r="G380">
      <f>IFERROR(E380/D380,"")</f>
    </oc>
    <nc r="G380">
      <f>IFERROR(E380/D380,"")</f>
    </nc>
  </rcc>
  <rcc rId="495" sId="1" numFmtId="4">
    <oc r="E381">
      <v>1785.29</v>
    </oc>
    <nc r="E381">
      <v>3441.7350000000001</v>
    </nc>
  </rcc>
  <rcc rId="496" sId="1">
    <oc r="F381">
      <f>IFERROR(E381/C381,"")</f>
    </oc>
    <nc r="F381">
      <f>IFERROR(E381/C381,"")</f>
    </nc>
  </rcc>
  <rcc rId="497" sId="1">
    <oc r="G381">
      <f>IFERROR(E381/D381,"")</f>
    </oc>
    <nc r="G381">
      <f>IFERROR(E381/D381,"")</f>
    </nc>
  </rcc>
  <rcc rId="498" sId="1" numFmtId="4">
    <oc r="E382">
      <v>2207.3200000000002</v>
    </oc>
    <nc r="E382">
      <v>4135.5519999999997</v>
    </nc>
  </rcc>
  <rcc rId="499" sId="1">
    <oc r="F382">
      <f>IFERROR(E382/C382,"")</f>
    </oc>
    <nc r="F382">
      <f>IFERROR(E382/C382,"")</f>
    </nc>
  </rcc>
  <rcc rId="500" sId="1">
    <oc r="G382">
      <f>IFERROR(E382/D382,"")</f>
    </oc>
    <nc r="G382">
      <f>IFERROR(E382/D382,"")</f>
    </nc>
  </rcc>
  <rcc rId="501" sId="1" numFmtId="4">
    <oc r="E383">
      <v>10548.83</v>
    </oc>
    <nc r="E383">
      <v>21298.591</v>
    </nc>
  </rcc>
  <rcc rId="502" sId="1">
    <oc r="F383">
      <f>IFERROR(E383/C383,"")</f>
    </oc>
    <nc r="F383">
      <f>IFERROR(E383/C383,"")</f>
    </nc>
  </rcc>
  <rcc rId="503" sId="1">
    <oc r="G383">
      <f>IFERROR(E383/D383,"")</f>
    </oc>
    <nc r="G383">
      <f>IFERROR(E383/D383,"")</f>
    </nc>
  </rcc>
  <rcc rId="504" sId="1" numFmtId="4">
    <oc r="E384">
      <v>4493.22</v>
    </oc>
    <nc r="E384">
      <v>8744.7713000000003</v>
    </nc>
  </rcc>
  <rcc rId="505" sId="1">
    <oc r="F384">
      <f>IFERROR(E384/C384,"")</f>
    </oc>
    <nc r="F384">
      <f>IFERROR(E384/C384,"")</f>
    </nc>
  </rcc>
  <rcc rId="506" sId="1">
    <oc r="G384">
      <f>IFERROR(E384/D384,"")</f>
    </oc>
    <nc r="G384">
      <f>IFERROR(E384/D384,"")</f>
    </nc>
  </rcc>
  <rcc rId="507" sId="1">
    <oc r="C385">
      <f>SUM(C386:C398)</f>
    </oc>
    <nc r="C385">
      <f>SUM(C386:C398)</f>
    </nc>
  </rcc>
  <rcc rId="508" sId="1">
    <oc r="D385">
      <f>SUM(D386:D398)</f>
    </oc>
    <nc r="D385">
      <f>SUM(D386:D398)</f>
    </nc>
  </rcc>
  <rcc rId="509" sId="1">
    <oc r="E385">
      <f>SUM(E386:E398)</f>
    </oc>
    <nc r="E385">
      <f>SUM(E386:E398)</f>
    </nc>
  </rcc>
  <rcc rId="510" sId="1">
    <oc r="F385">
      <f>IFERROR(E385/C385,"")</f>
    </oc>
    <nc r="F385">
      <f>IFERROR(E385/C385,"")</f>
    </nc>
  </rcc>
  <rcc rId="511" sId="1">
    <oc r="G385">
      <f>IFERROR(E385/D385,"")</f>
    </oc>
    <nc r="G385">
      <f>IFERROR(E385/D385,"")</f>
    </nc>
  </rcc>
  <rcc rId="512" sId="1" numFmtId="4">
    <oc r="E386">
      <v>840.78</v>
    </oc>
    <nc r="E386">
      <v>1782.8260700000001</v>
    </nc>
  </rcc>
  <rcc rId="513" sId="1">
    <oc r="F386">
      <f>IFERROR(E386/C386,"")</f>
    </oc>
    <nc r="F386">
      <f>IFERROR(E386/C386,"")</f>
    </nc>
  </rcc>
  <rcc rId="514" sId="1">
    <oc r="G386">
      <f>IFERROR(E386/D386,"")</f>
    </oc>
    <nc r="G386">
      <f>IFERROR(E386/D386,"")</f>
    </nc>
  </rcc>
  <rcc rId="515" sId="1" numFmtId="4">
    <oc r="E387">
      <v>595.79999999999995</v>
    </oc>
    <nc r="E387">
      <v>1337.39976</v>
    </nc>
  </rcc>
  <rcc rId="516" sId="1">
    <oc r="F387">
      <f>IFERROR(E387/C387,"")</f>
    </oc>
    <nc r="F387">
      <f>IFERROR(E387/C387,"")</f>
    </nc>
  </rcc>
  <rcc rId="517" sId="1">
    <oc r="G387">
      <f>IFERROR(E387/D387,"")</f>
    </oc>
    <nc r="G387">
      <f>IFERROR(E387/D387,"")</f>
    </nc>
  </rcc>
  <rcc rId="518" sId="1" numFmtId="4">
    <oc r="E388">
      <v>316.14</v>
    </oc>
    <nc r="E388">
      <v>734.83123999999998</v>
    </nc>
  </rcc>
  <rcc rId="519" sId="1">
    <oc r="F388">
      <f>IFERROR(E388/C388,"")</f>
    </oc>
    <nc r="F388">
      <f>IFERROR(E388/C388,"")</f>
    </nc>
  </rcc>
  <rcc rId="520" sId="1">
    <oc r="G388">
      <f>IFERROR(E388/D388,"")</f>
    </oc>
    <nc r="G388">
      <f>IFERROR(E388/D388,"")</f>
    </nc>
  </rcc>
  <rcc rId="521" sId="1" numFmtId="4">
    <oc r="E389">
      <v>476.58</v>
    </oc>
    <nc r="E389">
      <v>1167.5531000000001</v>
    </nc>
  </rcc>
  <rcc rId="522" sId="1">
    <oc r="F389">
      <f>IFERROR(E389/C389,"")</f>
    </oc>
    <nc r="F389">
      <f>IFERROR(E389/C389,"")</f>
    </nc>
  </rcc>
  <rcc rId="523" sId="1">
    <oc r="G389">
      <f>IFERROR(E389/D389,"")</f>
    </oc>
    <nc r="G389">
      <f>IFERROR(E389/D389,"")</f>
    </nc>
  </rcc>
  <rcc rId="524" sId="1" numFmtId="4">
    <oc r="E390">
      <v>507.14</v>
    </oc>
    <nc r="E390">
      <v>1168.25162</v>
    </nc>
  </rcc>
  <rcc rId="525" sId="1">
    <oc r="F390">
      <f>IFERROR(E390/C390,"")</f>
    </oc>
    <nc r="F390">
      <f>IFERROR(E390/C390,"")</f>
    </nc>
  </rcc>
  <rcc rId="526" sId="1">
    <oc r="G390">
      <f>IFERROR(E390/D390,"")</f>
    </oc>
    <nc r="G390">
      <f>IFERROR(E390/D390,"")</f>
    </nc>
  </rcc>
  <rcc rId="527" sId="1" numFmtId="4">
    <oc r="E391">
      <v>723.16</v>
    </oc>
    <nc r="E391">
      <v>1606.1171399999998</v>
    </nc>
  </rcc>
  <rcc rId="528" sId="1">
    <oc r="F391">
      <f>IFERROR(E391/C391,"")</f>
    </oc>
    <nc r="F391">
      <f>IFERROR(E391/C391,"")</f>
    </nc>
  </rcc>
  <rcc rId="529" sId="1">
    <oc r="G391">
      <f>IFERROR(E391/D391,"")</f>
    </oc>
    <nc r="G391">
      <f>IFERROR(E391/D391,"")</f>
    </nc>
  </rcc>
  <rcc rId="530" sId="1" numFmtId="4">
    <oc r="E392">
      <v>952.25</v>
    </oc>
    <nc r="E392">
      <v>2354.42427</v>
    </nc>
  </rcc>
  <rcc rId="531" sId="1">
    <oc r="F392">
      <f>IFERROR(E392/C392,"")</f>
    </oc>
    <nc r="F392">
      <f>IFERROR(E392/C392,"")</f>
    </nc>
  </rcc>
  <rcc rId="532" sId="1">
    <oc r="G392">
      <f>IFERROR(E392/D392,"")</f>
    </oc>
    <nc r="G392">
      <f>IFERROR(E392/D392,"")</f>
    </nc>
  </rcc>
  <rcc rId="533" sId="1" numFmtId="4">
    <oc r="E393">
      <v>877.49</v>
    </oc>
    <nc r="E393">
      <v>2030.309</v>
    </nc>
  </rcc>
  <rcc rId="534" sId="1">
    <oc r="F393">
      <f>IFERROR(E393/C393,"")</f>
    </oc>
    <nc r="F393">
      <f>IFERROR(E393/C393,"")</f>
    </nc>
  </rcc>
  <rcc rId="535" sId="1">
    <oc r="G393">
      <f>IFERROR(E393/D393,"")</f>
    </oc>
    <nc r="G393">
      <f>IFERROR(E393/D393,"")</f>
    </nc>
  </rcc>
  <rcc rId="536" sId="1" numFmtId="4">
    <oc r="E394">
      <v>514.28</v>
    </oc>
    <nc r="E394">
      <v>1054.0239999999999</v>
    </nc>
  </rcc>
  <rcc rId="537" sId="1">
    <oc r="F394">
      <f>IFERROR(E394/C394,"")</f>
    </oc>
    <nc r="F394">
      <f>IFERROR(E394/C394,"")</f>
    </nc>
  </rcc>
  <rcc rId="538" sId="1">
    <oc r="G394">
      <f>IFERROR(E394/D394,"")</f>
    </oc>
    <nc r="G394">
      <f>IFERROR(E394/D394,"")</f>
    </nc>
  </rcc>
  <rcc rId="539" sId="1" numFmtId="4">
    <oc r="E395">
      <v>819.07</v>
    </oc>
    <nc r="E395">
      <v>1619.74252</v>
    </nc>
  </rcc>
  <rcc rId="540" sId="1">
    <oc r="F395">
      <f>IFERROR(E395/C395,"")</f>
    </oc>
    <nc r="F395">
      <f>IFERROR(E395/C395,"")</f>
    </nc>
  </rcc>
  <rcc rId="541" sId="1">
    <oc r="G395">
      <f>IFERROR(E395/D395,"")</f>
    </oc>
    <nc r="G395">
      <f>IFERROR(E395/D395,"")</f>
    </nc>
  </rcc>
  <rcc rId="542" sId="1" numFmtId="4">
    <oc r="E396">
      <v>797.18</v>
    </oc>
    <nc r="E396">
      <v>1716.2560000000001</v>
    </nc>
  </rcc>
  <rcc rId="543" sId="1">
    <oc r="F396">
      <f>IFERROR(E396/C396,"")</f>
    </oc>
    <nc r="F396">
      <f>IFERROR(E396/C396,"")</f>
    </nc>
  </rcc>
  <rcc rId="544" sId="1">
    <oc r="G396">
      <f>IFERROR(E396/D396,"")</f>
    </oc>
    <nc r="G396">
      <f>IFERROR(E396/D396,"")</f>
    </nc>
  </rcc>
  <rcc rId="545" sId="1" numFmtId="4">
    <oc r="E397">
      <v>1815.68</v>
    </oc>
    <nc r="E397">
      <v>4704.3347000000003</v>
    </nc>
  </rcc>
  <rcc rId="546" sId="1">
    <oc r="F397">
      <f>IFERROR(E397/C397,"")</f>
    </oc>
    <nc r="F397">
      <f>IFERROR(E397/C397,"")</f>
    </nc>
  </rcc>
  <rcc rId="547" sId="1">
    <oc r="G397">
      <f>IFERROR(E397/D397,"")</f>
    </oc>
    <nc r="G397">
      <f>IFERROR(E397/D397,"")</f>
    </nc>
  </rcc>
  <rcc rId="548" sId="1" numFmtId="4">
    <oc r="E398">
      <v>775.83</v>
    </oc>
    <nc r="E398">
      <v>1362.30429</v>
    </nc>
  </rcc>
  <rcc rId="549" sId="1">
    <oc r="F398">
      <f>IFERROR(E398/C398,"")</f>
    </oc>
    <nc r="F398">
      <f>IFERROR(E398/C398,"")</f>
    </nc>
  </rcc>
  <rcc rId="550" sId="1">
    <oc r="G398">
      <f>IFERROR(E398/D398,"")</f>
    </oc>
    <nc r="G398">
      <f>IFERROR(E398/D398,"")</f>
    </nc>
  </rcc>
  <rcc rId="551" sId="1">
    <oc r="C399">
      <f>SUM(C400:C412)</f>
    </oc>
    <nc r="C399">
      <f>SUM(C400:C412)</f>
    </nc>
  </rcc>
  <rcc rId="552" sId="1">
    <oc r="D399">
      <f>SUM(D400:D412)</f>
    </oc>
    <nc r="D399">
      <f>SUM(D400:D412)</f>
    </nc>
  </rcc>
  <rcc rId="553" sId="1">
    <oc r="E399">
      <f>SUM(E400:E412)</f>
    </oc>
    <nc r="E399">
      <f>SUM(E400:E412)</f>
    </nc>
  </rcc>
  <rcc rId="554" sId="1">
    <oc r="F399">
      <f>IFERROR(E399/C399,"")</f>
    </oc>
    <nc r="F399">
      <f>IFERROR(E399/C399,"")</f>
    </nc>
  </rcc>
  <rcc rId="555" sId="1">
    <oc r="G399">
      <f>IFERROR(E399/D399,"")</f>
    </oc>
    <nc r="G399">
      <f>IFERROR(E399/D399,"")</f>
    </nc>
  </rcc>
  <rcc rId="556" sId="1" numFmtId="4">
    <oc r="E400">
      <v>311.19</v>
    </oc>
    <nc r="E400">
      <v>687.48400000000004</v>
    </nc>
  </rcc>
  <rcc rId="557" sId="1">
    <oc r="F400">
      <f>IFERROR(E400/C400,"")</f>
    </oc>
    <nc r="F400">
      <f>IFERROR(E400/C400,"")</f>
    </nc>
  </rcc>
  <rcc rId="558" sId="1">
    <oc r="G400">
      <f>IFERROR(E400/D400,"")</f>
    </oc>
    <nc r="G400">
      <f>IFERROR(E400/D400,"")</f>
    </nc>
  </rcc>
  <rcc rId="559" sId="1" numFmtId="4">
    <oc r="E401">
      <v>140.69</v>
    </oc>
    <nc r="E401">
      <v>383.03095000000002</v>
    </nc>
  </rcc>
  <rcc rId="560" sId="1">
    <oc r="F401">
      <f>IFERROR(E401/C401,"")</f>
    </oc>
    <nc r="F401">
      <f>IFERROR(E401/C401,"")</f>
    </nc>
  </rcc>
  <rcc rId="561" sId="1">
    <oc r="G401">
      <f>IFERROR(E401/D401,"")</f>
    </oc>
    <nc r="G401">
      <f>IFERROR(E401/D401,"")</f>
    </nc>
  </rcc>
  <rcc rId="562" sId="1" numFmtId="4">
    <oc r="E402">
      <v>297.42</v>
    </oc>
    <nc r="E402">
      <v>558.06229000000008</v>
    </nc>
  </rcc>
  <rcc rId="563" sId="1">
    <oc r="F402">
      <f>IFERROR(E402/C402,"")</f>
    </oc>
    <nc r="F402">
      <f>IFERROR(E402/C402,"")</f>
    </nc>
  </rcc>
  <rcc rId="564" sId="1">
    <oc r="G402">
      <f>IFERROR(E402/D402,"")</f>
    </oc>
    <nc r="G402">
      <f>IFERROR(E402/D402,"")</f>
    </nc>
  </rcc>
  <rcc rId="565" sId="1" numFmtId="4">
    <oc r="E403">
      <v>331.13</v>
    </oc>
    <nc r="E403">
      <v>689.39156000000003</v>
    </nc>
  </rcc>
  <rcc rId="566" sId="1">
    <oc r="F403">
      <f>IFERROR(E403/C403,"")</f>
    </oc>
    <nc r="F403">
      <f>IFERROR(E403/C403,"")</f>
    </nc>
  </rcc>
  <rcc rId="567" sId="1">
    <oc r="G403">
      <f>IFERROR(E403/D403,"")</f>
    </oc>
    <nc r="G403">
      <f>IFERROR(E403/D403,"")</f>
    </nc>
  </rcc>
  <rcc rId="568" sId="1" numFmtId="4">
    <oc r="E404">
      <v>282.7</v>
    </oc>
    <nc r="E404">
      <v>699.27884999999992</v>
    </nc>
  </rcc>
  <rcc rId="569" sId="1">
    <oc r="F404">
      <f>IFERROR(E404/C404,"")</f>
    </oc>
    <nc r="F404">
      <f>IFERROR(E404/C404,"")</f>
    </nc>
  </rcc>
  <rcc rId="570" sId="1">
    <oc r="G404">
      <f>IFERROR(E404/D404,"")</f>
    </oc>
    <nc r="G404">
      <f>IFERROR(E404/D404,"")</f>
    </nc>
  </rcc>
  <rcc rId="571" sId="1" numFmtId="4">
    <oc r="E405">
      <v>70.790000000000006</v>
    </oc>
    <nc r="E405">
      <v>811.01211000000001</v>
    </nc>
  </rcc>
  <rcc rId="572" sId="1">
    <oc r="F405">
      <f>IFERROR(E405/C405,"")</f>
    </oc>
    <nc r="F405">
      <f>IFERROR(E405/C405,"")</f>
    </nc>
  </rcc>
  <rcc rId="573" sId="1">
    <oc r="G405">
      <f>IFERROR(E405/D405,"")</f>
    </oc>
    <nc r="G405">
      <f>IFERROR(E405/D405,"")</f>
    </nc>
  </rcc>
  <rcc rId="574" sId="1" numFmtId="4">
    <oc r="E406">
      <v>361.25</v>
    </oc>
    <nc r="E406">
      <v>863.6888100000001</v>
    </nc>
  </rcc>
  <rcc rId="575" sId="1">
    <oc r="F406">
      <f>IFERROR(E406/C406,"")</f>
    </oc>
    <nc r="F406">
      <f>IFERROR(E406/C406,"")</f>
    </nc>
  </rcc>
  <rcc rId="576" sId="1">
    <oc r="G406">
      <f>IFERROR(E406/D406,"")</f>
    </oc>
    <nc r="G406">
      <f>IFERROR(E406/D406,"")</f>
    </nc>
  </rcc>
  <rcc rId="577" sId="1" numFmtId="4">
    <oc r="E407">
      <v>361.87</v>
    </oc>
    <nc r="E407">
      <v>606.40048999999999</v>
    </nc>
  </rcc>
  <rcc rId="578" sId="1">
    <oc r="F407">
      <f>IFERROR(E407/C407,"")</f>
    </oc>
    <nc r="F407">
      <f>IFERROR(E407/C407,"")</f>
    </nc>
  </rcc>
  <rcc rId="579" sId="1">
    <oc r="G407">
      <f>IFERROR(E407/D407,"")</f>
    </oc>
    <nc r="G407">
      <f>IFERROR(E407/D407,"")</f>
    </nc>
  </rcc>
  <rcc rId="580" sId="1" numFmtId="4">
    <oc r="E408">
      <v>282.93</v>
    </oc>
    <nc r="E408">
      <v>622.31600000000003</v>
    </nc>
  </rcc>
  <rcc rId="581" sId="1">
    <oc r="F408">
      <f>IFERROR(E408/C408,"")</f>
    </oc>
    <nc r="F408">
      <f>IFERROR(E408/C408,"")</f>
    </nc>
  </rcc>
  <rcc rId="582" sId="1">
    <oc r="G408">
      <f>IFERROR(E408/D408,"")</f>
    </oc>
    <nc r="G408">
      <f>IFERROR(E408/D408,"")</f>
    </nc>
  </rcc>
  <rcc rId="583" sId="1" numFmtId="4">
    <oc r="E409">
      <v>193.17</v>
    </oc>
    <nc r="E409">
      <v>389.82650999999998</v>
    </nc>
  </rcc>
  <rcc rId="584" sId="1">
    <oc r="F409">
      <f>IFERROR(E409/C409,"")</f>
    </oc>
    <nc r="F409">
      <f>IFERROR(E409/C409,"")</f>
    </nc>
  </rcc>
  <rcc rId="585" sId="1">
    <oc r="G409">
      <f>IFERROR(E409/D409,"")</f>
    </oc>
    <nc r="G409">
      <f>IFERROR(E409/D409,"")</f>
    </nc>
  </rcc>
  <rcc rId="586" sId="1" numFmtId="4">
    <oc r="E410">
      <v>383.46</v>
    </oc>
    <nc r="E410">
      <v>668.38931000000002</v>
    </nc>
  </rcc>
  <rcc rId="587" sId="1">
    <oc r="F410">
      <f>IFERROR(E410/C410,"")</f>
    </oc>
    <nc r="F410">
      <f>IFERROR(E410/C410,"")</f>
    </nc>
  </rcc>
  <rcc rId="588" sId="1">
    <oc r="G410">
      <f>IFERROR(E410/D410,"")</f>
    </oc>
    <nc r="G410">
      <f>IFERROR(E410/D410,"")</f>
    </nc>
  </rcc>
  <rcc rId="589" sId="1" numFmtId="4">
    <oc r="E411">
      <v>772.62</v>
    </oc>
    <nc r="E411">
      <v>1775.8742500000001</v>
    </nc>
  </rcc>
  <rcc rId="590" sId="1">
    <oc r="F411">
      <f>IFERROR(E411/C411,"")</f>
    </oc>
    <nc r="F411">
      <f>IFERROR(E411/C411,"")</f>
    </nc>
  </rcc>
  <rcc rId="591" sId="1">
    <oc r="G411">
      <f>IFERROR(E411/D411,"")</f>
    </oc>
    <nc r="G411">
      <f>IFERROR(E411/D411,"")</f>
    </nc>
  </rcc>
  <rcc rId="592" sId="1" numFmtId="4">
    <oc r="E412">
      <v>193.86</v>
    </oc>
    <nc r="E412">
      <v>570.22855000000004</v>
    </nc>
  </rcc>
  <rcc rId="593" sId="1">
    <oc r="F412">
      <f>IFERROR(E412/C412,"")</f>
    </oc>
    <nc r="F412">
      <f>IFERROR(E412/C412,"")</f>
    </nc>
  </rcc>
  <rcc rId="594" sId="1">
    <oc r="G412">
      <f>IFERROR(E412/D412,"")</f>
    </oc>
    <nc r="G412">
      <f>IFERROR(E412/D412,"")</f>
    </nc>
  </rcc>
  <rcc rId="595" sId="1">
    <oc r="C413">
      <f>SUM(C414:C426)</f>
    </oc>
    <nc r="C413">
      <f>SUM(C414:C426)</f>
    </nc>
  </rcc>
  <rcc rId="596" sId="1">
    <oc r="D413">
      <f>SUM(D414:D426)</f>
    </oc>
    <nc r="D413">
      <f>SUM(D414:D426)</f>
    </nc>
  </rcc>
  <rcc rId="597" sId="1">
    <oc r="E413">
      <f>SUM(E414:E426)</f>
    </oc>
    <nc r="E413">
      <f>SUM(E414:E426)</f>
    </nc>
  </rcc>
  <rcc rId="598" sId="1">
    <oc r="F413">
      <f>IFERROR(E413/C413,"")</f>
    </oc>
    <nc r="F413">
      <f>IFERROR(E413/C413,"")</f>
    </nc>
  </rcc>
  <rcc rId="599" sId="1">
    <oc r="G413">
      <f>IFERROR(E413/D413,"")</f>
    </oc>
    <nc r="G413">
      <f>IFERROR(E413/D413,"")</f>
    </nc>
  </rcc>
  <rcc rId="600" sId="1" numFmtId="4">
    <oc r="E414">
      <v>173.35</v>
    </oc>
    <nc r="E414">
      <v>295.19200000000001</v>
    </nc>
  </rcc>
  <rcc rId="601" sId="1">
    <oc r="F414">
      <f>IFERROR(E414/C414,"")</f>
    </oc>
    <nc r="F414">
      <f>IFERROR(E414/C414,"")</f>
    </nc>
  </rcc>
  <rcc rId="602" sId="1">
    <oc r="G414">
      <f>IFERROR(E414/D414,"")</f>
    </oc>
    <nc r="G414">
      <f>IFERROR(E414/D414,"")</f>
    </nc>
  </rcc>
  <rcc rId="603" sId="1">
    <oc r="F415">
      <f>IFERROR(E415/C415,"")</f>
    </oc>
    <nc r="F415">
      <f>IFERROR(E415/C415,"")</f>
    </nc>
  </rcc>
  <rcc rId="604" sId="1">
    <oc r="G415">
      <f>IFERROR(E415/D415,"")</f>
    </oc>
    <nc r="G415">
      <f>IFERROR(E415/D415,"")</f>
    </nc>
  </rcc>
  <rcc rId="605" sId="1" numFmtId="4">
    <oc r="E416">
      <v>296.20999999999998</v>
    </oc>
    <nc r="E416">
      <v>839.45699999999999</v>
    </nc>
  </rcc>
  <rcc rId="606" sId="1">
    <oc r="F416">
      <f>IFERROR(E416/C416,"")</f>
    </oc>
    <nc r="F416">
      <f>IFERROR(E416/C416,"")</f>
    </nc>
  </rcc>
  <rcc rId="607" sId="1">
    <oc r="G416">
      <f>IFERROR(E416/D416,"")</f>
    </oc>
    <nc r="G416">
      <f>IFERROR(E416/D416,"")</f>
    </nc>
  </rcc>
  <rcc rId="608" sId="1" numFmtId="4">
    <oc r="E417">
      <v>986.09</v>
    </oc>
    <nc r="E417">
      <v>2052.4312</v>
    </nc>
  </rcc>
  <rcc rId="609" sId="1">
    <oc r="F417">
      <f>IFERROR(E417/C417,"")</f>
    </oc>
    <nc r="F417">
      <f>IFERROR(E417/C417,"")</f>
    </nc>
  </rcc>
  <rcc rId="610" sId="1">
    <oc r="G417">
      <f>IFERROR(E417/D417,"")</f>
    </oc>
    <nc r="G417">
      <f>IFERROR(E417/D417,"")</f>
    </nc>
  </rcc>
  <rcc rId="611" sId="1" numFmtId="4">
    <oc r="E418">
      <v>1190.3</v>
    </oc>
    <nc r="E418">
      <v>2573.3957099999998</v>
    </nc>
  </rcc>
  <rcc rId="612" sId="1">
    <oc r="F418">
      <f>IFERROR(E418/C418,"")</f>
    </oc>
    <nc r="F418">
      <f>IFERROR(E418/C418,"")</f>
    </nc>
  </rcc>
  <rcc rId="613" sId="1">
    <oc r="G418">
      <f>IFERROR(E418/D418,"")</f>
    </oc>
    <nc r="G418">
      <f>IFERROR(E418/D418,"")</f>
    </nc>
  </rcc>
  <rcc rId="614" sId="1" numFmtId="4">
    <oc r="E419">
      <v>74.540000000000006</v>
    </oc>
    <nc r="E419">
      <v>155.35792999999998</v>
    </nc>
  </rcc>
  <rcc rId="615" sId="1">
    <oc r="F419">
      <f>IFERROR(E419/C419,"")</f>
    </oc>
    <nc r="F419">
      <f>IFERROR(E419/C419,"")</f>
    </nc>
  </rcc>
  <rcc rId="616" sId="1">
    <oc r="G419">
      <f>IFERROR(E419/D419,"")</f>
    </oc>
    <nc r="G419">
      <f>IFERROR(E419/D419,"")</f>
    </nc>
  </rcc>
  <rcc rId="617" sId="1" numFmtId="4">
    <oc r="E420">
      <v>1293.27</v>
    </oc>
    <nc r="E420">
      <v>2747.3673399999998</v>
    </nc>
  </rcc>
  <rcc rId="618" sId="1">
    <oc r="F420">
      <f>IFERROR(E420/C420,"")</f>
    </oc>
    <nc r="F420">
      <f>IFERROR(E420/C420,"")</f>
    </nc>
  </rcc>
  <rcc rId="619" sId="1">
    <oc r="G420">
      <f>IFERROR(E420/D420,"")</f>
    </oc>
    <nc r="G420">
      <f>IFERROR(E420/D420,"")</f>
    </nc>
  </rcc>
  <rcc rId="620" sId="1" numFmtId="4">
    <oc r="E421">
      <v>3296.11</v>
    </oc>
    <nc r="E421">
      <v>6460.7719999999999</v>
    </nc>
  </rcc>
  <rcc rId="621" sId="1">
    <oc r="F421">
      <f>IFERROR(E421/C421,"")</f>
    </oc>
    <nc r="F421">
      <f>IFERROR(E421/C421,"")</f>
    </nc>
  </rcc>
  <rcc rId="622" sId="1">
    <oc r="G421">
      <f>IFERROR(E421/D421,"")</f>
    </oc>
    <nc r="G421">
      <f>IFERROR(E421/D421,"")</f>
    </nc>
  </rcc>
  <rcc rId="623" sId="1" numFmtId="4">
    <oc r="E422">
      <v>171.73</v>
    </oc>
    <nc r="E422">
      <v>716.06399999999996</v>
    </nc>
  </rcc>
  <rcc rId="624" sId="1">
    <oc r="F422">
      <f>IFERROR(E422/C422,"")</f>
    </oc>
    <nc r="F422">
      <f>IFERROR(E422/C422,"")</f>
    </nc>
  </rcc>
  <rcc rId="625" sId="1">
    <oc r="G422">
      <f>IFERROR(E422/D422,"")</f>
    </oc>
    <nc r="G422">
      <f>IFERROR(E422/D422,"")</f>
    </nc>
  </rcc>
  <rcc rId="626" sId="1" numFmtId="4">
    <oc r="E423">
      <v>352.48</v>
    </oc>
    <nc r="E423">
      <v>730.63699999999994</v>
    </nc>
  </rcc>
  <rcc rId="627" sId="1">
    <oc r="F423">
      <f>IFERROR(E423/C423,"")</f>
    </oc>
    <nc r="F423">
      <f>IFERROR(E423/C423,"")</f>
    </nc>
  </rcc>
  <rcc rId="628" sId="1">
    <oc r="G423">
      <f>IFERROR(E423/D423,"")</f>
    </oc>
    <nc r="G423">
      <f>IFERROR(E423/D423,"")</f>
    </nc>
  </rcc>
  <rcc rId="629" sId="1">
    <oc r="F424">
      <f>IFERROR(E424/C424,"")</f>
    </oc>
    <nc r="F424">
      <f>IFERROR(E424/C424,"")</f>
    </nc>
  </rcc>
  <rcc rId="630" sId="1">
    <oc r="G424">
      <f>IFERROR(E424/D424,"")</f>
    </oc>
    <nc r="G424">
      <f>IFERROR(E424/D424,"")</f>
    </nc>
  </rcc>
  <rcc rId="631" sId="1" numFmtId="4">
    <oc r="E425">
      <v>1862.52</v>
    </oc>
    <nc r="E425">
      <v>5533.7572099999998</v>
    </nc>
  </rcc>
  <rcc rId="632" sId="1">
    <oc r="F425">
      <f>IFERROR(E425/C425,"")</f>
    </oc>
    <nc r="F425">
      <f>IFERROR(E425/C425,"")</f>
    </nc>
  </rcc>
  <rcc rId="633" sId="1">
    <oc r="G425">
      <f>IFERROR(E425/D425,"")</f>
    </oc>
    <nc r="G425">
      <f>IFERROR(E425/D425,"")</f>
    </nc>
  </rcc>
  <rcc rId="634" sId="1" numFmtId="4">
    <oc r="E426">
      <v>974.78</v>
    </oc>
    <nc r="E426">
      <v>2436.9468999999999</v>
    </nc>
  </rcc>
  <rcc rId="635" sId="1">
    <oc r="F426">
      <f>IFERROR(E426/C426,"")</f>
    </oc>
    <nc r="F426">
      <f>IFERROR(E426/C426,"")</f>
    </nc>
  </rcc>
  <rcc rId="636" sId="1">
    <oc r="G426">
      <f>IFERROR(E426/D426,"")</f>
    </oc>
    <nc r="G426">
      <f>IFERROR(E426/D426,"")</f>
    </nc>
  </rcc>
  <rcc rId="637" sId="1">
    <oc r="C427">
      <f>SUM(C428:C440)</f>
    </oc>
    <nc r="C427">
      <f>SUM(C428:C440)</f>
    </nc>
  </rcc>
  <rcc rId="638" sId="1">
    <oc r="D427">
      <f>SUM(D428:D440)</f>
    </oc>
    <nc r="D427">
      <f>SUM(D428:D440)</f>
    </nc>
  </rcc>
  <rcc rId="639" sId="1">
    <oc r="E427">
      <f>SUM(E428:E440)</f>
    </oc>
    <nc r="E427">
      <f>SUM(E428:E440)</f>
    </nc>
  </rcc>
  <rcc rId="640" sId="1">
    <oc r="F427">
      <f>IFERROR(E427/C427,"")</f>
    </oc>
    <nc r="F427">
      <f>IFERROR(E427/C427,"")</f>
    </nc>
  </rcc>
  <rcc rId="641" sId="1">
    <oc r="G427">
      <f>IFERROR(E427/D427,"")</f>
    </oc>
    <nc r="G427">
      <f>IFERROR(E427/D427,"")</f>
    </nc>
  </rcc>
  <rcc rId="642" sId="1">
    <oc r="F428">
      <f>IFERROR(E428/C428,"")</f>
    </oc>
    <nc r="F428">
      <f>IFERROR(E428/C428,"")</f>
    </nc>
  </rcc>
  <rcc rId="643" sId="1">
    <oc r="G428">
      <f>IFERROR(E428/D428,"")</f>
    </oc>
    <nc r="G428">
      <f>IFERROR(E428/D428,"")</f>
    </nc>
  </rcc>
  <rcc rId="644" sId="1" numFmtId="4">
    <oc r="E429">
      <v>6</v>
    </oc>
    <nc r="E429">
      <v>10</v>
    </nc>
  </rcc>
  <rcc rId="645" sId="1">
    <oc r="F429">
      <f>IFERROR(E429/C429,"")</f>
    </oc>
    <nc r="F429">
      <f>IFERROR(E429/C429,"")</f>
    </nc>
  </rcc>
  <rcc rId="646" sId="1">
    <oc r="G429">
      <f>IFERROR(E429/D429,"")</f>
    </oc>
    <nc r="G429">
      <f>IFERROR(E429/D429,"")</f>
    </nc>
  </rcc>
  <rcc rId="647" sId="1">
    <oc r="F430">
      <f>IFERROR(E430/C430,"")</f>
    </oc>
    <nc r="F430">
      <f>IFERROR(E430/C430,"")</f>
    </nc>
  </rcc>
  <rcc rId="648" sId="1">
    <oc r="G430">
      <f>IFERROR(E430/D430,"")</f>
    </oc>
    <nc r="G430">
      <f>IFERROR(E430/D430,"")</f>
    </nc>
  </rcc>
  <rcc rId="649" sId="1" numFmtId="4">
    <oc r="E431">
      <v>0</v>
    </oc>
    <nc r="E431">
      <v>2</v>
    </nc>
  </rcc>
  <rcc rId="650" sId="1">
    <oc r="F431">
      <f>IFERROR(E431/C431,"")</f>
    </oc>
    <nc r="F431">
      <f>IFERROR(E431/C431,"")</f>
    </nc>
  </rcc>
  <rcc rId="651" sId="1">
    <oc r="G431">
      <f>IFERROR(E431/D431,"")</f>
    </oc>
    <nc r="G431">
      <f>IFERROR(E431/D431,"")</f>
    </nc>
  </rcc>
  <rcc rId="652" sId="1" numFmtId="4">
    <oc r="E432">
      <v>2</v>
    </oc>
    <nc r="E432">
      <v>18</v>
    </nc>
  </rcc>
  <rcc rId="653" sId="1">
    <oc r="F432">
      <f>IFERROR(E432/C432,"")</f>
    </oc>
    <nc r="F432">
      <f>IFERROR(E432/C432,"")</f>
    </nc>
  </rcc>
  <rcc rId="654" sId="1">
    <oc r="G432">
      <f>IFERROR(E432/D432,"")</f>
    </oc>
    <nc r="G432">
      <f>IFERROR(E432/D432,"")</f>
    </nc>
  </rcc>
  <rcc rId="655" sId="1">
    <oc r="F433">
      <f>IFERROR(E433/C433,"")</f>
    </oc>
    <nc r="F433">
      <f>IFERROR(E433/C433,"")</f>
    </nc>
  </rcc>
  <rcc rId="656" sId="1">
    <oc r="G433">
      <f>IFERROR(E433/D433,"")</f>
    </oc>
    <nc r="G433">
      <f>IFERROR(E433/D433,"")</f>
    </nc>
  </rcc>
  <rcc rId="657" sId="1">
    <oc r="F434">
      <f>IFERROR(E434/C434,"")</f>
    </oc>
    <nc r="F434">
      <f>IFERROR(E434/C434,"")</f>
    </nc>
  </rcc>
  <rcc rId="658" sId="1">
    <oc r="G434">
      <f>IFERROR(E434/D434,"")</f>
    </oc>
    <nc r="G434">
      <f>IFERROR(E434/D434,"")</f>
    </nc>
  </rcc>
  <rcc rId="659" sId="1">
    <oc r="F435">
      <f>IFERROR(E435/C435,"")</f>
    </oc>
    <nc r="F435">
      <f>IFERROR(E435/C435,"")</f>
    </nc>
  </rcc>
  <rcc rId="660" sId="1">
    <oc r="G435">
      <f>IFERROR(E435/D435,"")</f>
    </oc>
    <nc r="G435">
      <f>IFERROR(E435/D435,"")</f>
    </nc>
  </rcc>
  <rcc rId="661" sId="1" numFmtId="4">
    <oc r="E436">
      <v>0</v>
    </oc>
    <nc r="E436">
      <v>4</v>
    </nc>
  </rcc>
  <rcc rId="662" sId="1">
    <oc r="F436">
      <f>IFERROR(E436/C436,"")</f>
    </oc>
    <nc r="F436">
      <f>IFERROR(E436/C436,"")</f>
    </nc>
  </rcc>
  <rcc rId="663" sId="1">
    <oc r="G436">
      <f>IFERROR(E436/D436,"")</f>
    </oc>
    <nc r="G436">
      <f>IFERROR(E436/D436,"")</f>
    </nc>
  </rcc>
  <rcc rId="664" sId="1">
    <oc r="F437">
      <f>IFERROR(E437/C437,"")</f>
    </oc>
    <nc r="F437">
      <f>IFERROR(E437/C437,"")</f>
    </nc>
  </rcc>
  <rcc rId="665" sId="1">
    <oc r="G437">
      <f>IFERROR(E437/D437,"")</f>
    </oc>
    <nc r="G437">
      <f>IFERROR(E437/D437,"")</f>
    </nc>
  </rcc>
  <rcc rId="666" sId="1" numFmtId="4">
    <oc r="E438">
      <v>4</v>
    </oc>
    <nc r="E438">
      <v>8</v>
    </nc>
  </rcc>
  <rcc rId="667" sId="1">
    <oc r="F438">
      <f>IFERROR(E438/C438,"")</f>
    </oc>
    <nc r="F438">
      <f>IFERROR(E438/C438,"")</f>
    </nc>
  </rcc>
  <rcc rId="668" sId="1">
    <oc r="G438">
      <f>IFERROR(E438/D438,"")</f>
    </oc>
    <nc r="G438">
      <f>IFERROR(E438/D438,"")</f>
    </nc>
  </rcc>
  <rcc rId="669" sId="1">
    <oc r="F439">
      <f>IFERROR(E439/C439,"")</f>
    </oc>
    <nc r="F439">
      <f>IFERROR(E439/C439,"")</f>
    </nc>
  </rcc>
  <rcc rId="670" sId="1">
    <oc r="G439">
      <f>IFERROR(E439/D439,"")</f>
    </oc>
    <nc r="G439">
      <f>IFERROR(E439/D439,"")</f>
    </nc>
  </rcc>
  <rcc rId="671" sId="1" numFmtId="4">
    <oc r="E440">
      <v>2</v>
    </oc>
    <nc r="E440">
      <v>6</v>
    </nc>
  </rcc>
  <rcc rId="672" sId="1">
    <oc r="F440">
      <f>IFERROR(E440/C440,"")</f>
    </oc>
    <nc r="F440">
      <f>IFERROR(E440/C440,"")</f>
    </nc>
  </rcc>
  <rcc rId="673" sId="1">
    <oc r="G440">
      <f>IFERROR(E440/D440,"")</f>
    </oc>
    <nc r="G440">
      <f>IFERROR(E440/D440,"")</f>
    </nc>
  </rcc>
  <rcc rId="674" sId="1">
    <oc r="C441">
      <f>SUM(C442:C451)</f>
    </oc>
    <nc r="C441">
      <f>SUM(C442:C451)</f>
    </nc>
  </rcc>
  <rcc rId="675" sId="1">
    <oc r="D441">
      <f>SUM(D442:D451)</f>
    </oc>
    <nc r="D441">
      <f>SUM(D442:D451)</f>
    </nc>
  </rcc>
  <rcc rId="676" sId="1">
    <oc r="E441">
      <f>SUM(E442:E451)</f>
    </oc>
    <nc r="E441">
      <f>SUM(E442:E451)</f>
    </nc>
  </rcc>
  <rcc rId="677" sId="1">
    <oc r="F441">
      <f>IFERROR(E441/C441,"")</f>
    </oc>
    <nc r="F441">
      <f>IFERROR(E441/C441,"")</f>
    </nc>
  </rcc>
  <rcc rId="678" sId="1">
    <oc r="G441">
      <f>IFERROR(E441/D441,"")</f>
    </oc>
    <nc r="G441">
      <f>IFERROR(E441/D441,"")</f>
    </nc>
  </rcc>
  <rcc rId="679" sId="1">
    <oc r="F442">
      <f>IFERROR(E442/C442,"")</f>
    </oc>
    <nc r="F442">
      <f>IFERROR(E442/C442,"")</f>
    </nc>
  </rcc>
  <rcc rId="680" sId="1">
    <oc r="G442">
      <f>IFERROR(E442/D442,"")</f>
    </oc>
    <nc r="G442">
      <f>IFERROR(E442/D442,"")</f>
    </nc>
  </rcc>
  <rcc rId="681" sId="1">
    <oc r="F443">
      <f>IFERROR(E443/C443,"")</f>
    </oc>
    <nc r="F443">
      <f>IFERROR(E443/C443,"")</f>
    </nc>
  </rcc>
  <rcc rId="682" sId="1">
    <oc r="G443">
      <f>IFERROR(E443/D443,"")</f>
    </oc>
    <nc r="G443">
      <f>IFERROR(E443/D443,"")</f>
    </nc>
  </rcc>
  <rcc rId="683" sId="1">
    <oc r="F444">
      <f>IFERROR(E444/C444,"")</f>
    </oc>
    <nc r="F444">
      <f>IFERROR(E444/C444,"")</f>
    </nc>
  </rcc>
  <rcc rId="684" sId="1">
    <oc r="G444">
      <f>IFERROR(E444/D444,"")</f>
    </oc>
    <nc r="G444">
      <f>IFERROR(E444/D444,"")</f>
    </nc>
  </rcc>
  <rcc rId="685" sId="1">
    <oc r="F445">
      <f>IFERROR(E445/C445,"")</f>
    </oc>
    <nc r="F445">
      <f>IFERROR(E445/C445,"")</f>
    </nc>
  </rcc>
  <rcc rId="686" sId="1">
    <oc r="G445">
      <f>IFERROR(E445/D445,"")</f>
    </oc>
    <nc r="G445">
      <f>IFERROR(E445/D445,"")</f>
    </nc>
  </rcc>
  <rcc rId="687" sId="1">
    <oc r="F446">
      <f>IFERROR(E446/C446,"")</f>
    </oc>
    <nc r="F446">
      <f>IFERROR(E446/C446,"")</f>
    </nc>
  </rcc>
  <rcc rId="688" sId="1">
    <oc r="G446">
      <f>IFERROR(E446/D446,"")</f>
    </oc>
    <nc r="G446">
      <f>IFERROR(E446/D446,"")</f>
    </nc>
  </rcc>
  <rcc rId="689" sId="1">
    <oc r="F447">
      <f>IFERROR(E447/C447,"")</f>
    </oc>
    <nc r="F447">
      <f>IFERROR(E447/C447,"")</f>
    </nc>
  </rcc>
  <rcc rId="690" sId="1">
    <oc r="G447">
      <f>IFERROR(E447/D447,"")</f>
    </oc>
    <nc r="G447">
      <f>IFERROR(E447/D447,"")</f>
    </nc>
  </rcc>
  <rcc rId="691" sId="1">
    <oc r="F448">
      <f>IFERROR(E448/C448,"")</f>
    </oc>
    <nc r="F448">
      <f>IFERROR(E448/C448,"")</f>
    </nc>
  </rcc>
  <rcc rId="692" sId="1">
    <oc r="G448">
      <f>IFERROR(E448/D448,"")</f>
    </oc>
    <nc r="G448">
      <f>IFERROR(E448/D448,"")</f>
    </nc>
  </rcc>
  <rcc rId="693" sId="1">
    <oc r="F449">
      <f>IFERROR(E449/C449,"")</f>
    </oc>
    <nc r="F449">
      <f>IFERROR(E449/C449,"")</f>
    </nc>
  </rcc>
  <rcc rId="694" sId="1">
    <oc r="G449">
      <f>IFERROR(E449/D449,"")</f>
    </oc>
    <nc r="G449">
      <f>IFERROR(E449/D449,"")</f>
    </nc>
  </rcc>
  <rcc rId="695" sId="1">
    <oc r="F450">
      <f>IFERROR(E450/C450,"")</f>
    </oc>
    <nc r="F450">
      <f>IFERROR(E450/C450,"")</f>
    </nc>
  </rcc>
  <rcc rId="696" sId="1">
    <oc r="G450">
      <f>IFERROR(E450/D450,"")</f>
    </oc>
    <nc r="G450">
      <f>IFERROR(E450/D450,"")</f>
    </nc>
  </rcc>
  <rcc rId="697" sId="1">
    <oc r="F451">
      <f>IFERROR(E451/C451,"")</f>
    </oc>
    <nc r="F451">
      <f>IFERROR(E451/C451,"")</f>
    </nc>
  </rcc>
  <rcc rId="698" sId="1">
    <oc r="G451">
      <f>IFERROR(E451/D451,"")</f>
    </oc>
    <nc r="G451">
      <f>IFERROR(E451/D451,"")</f>
    </nc>
  </rcc>
  <rcc rId="699" sId="1">
    <oc r="C452">
      <f>SUM(C453:C465)</f>
    </oc>
    <nc r="C452">
      <f>SUM(C453:C465)</f>
    </nc>
  </rcc>
  <rcc rId="700" sId="1">
    <oc r="D452">
      <f>SUM(D453:D465)</f>
    </oc>
    <nc r="D452">
      <f>SUM(D453:D465)</f>
    </nc>
  </rcc>
  <rcc rId="701" sId="1">
    <oc r="E452">
      <f>SUM(E453:E465)</f>
    </oc>
    <nc r="E452">
      <f>SUM(E453:E465)</f>
    </nc>
  </rcc>
  <rcc rId="702" sId="1">
    <oc r="F452">
      <f>IFERROR(E452/C452,"")</f>
    </oc>
    <nc r="F452">
      <f>IFERROR(E452/C452,"")</f>
    </nc>
  </rcc>
  <rcc rId="703" sId="1">
    <oc r="G452">
      <f>IFERROR(E452/D452,"")</f>
    </oc>
    <nc r="G452">
      <f>IFERROR(E452/D452,"")</f>
    </nc>
  </rcc>
  <rcc rId="704" sId="1">
    <oc r="F453">
      <f>IFERROR(E453/C453,"")</f>
    </oc>
    <nc r="F453">
      <f>IFERROR(E453/C453,"")</f>
    </nc>
  </rcc>
  <rcc rId="705" sId="1">
    <oc r="G453">
      <f>IFERROR(E453/D453,"")</f>
    </oc>
    <nc r="G453">
      <f>IFERROR(E453/D453,"")</f>
    </nc>
  </rcc>
  <rcc rId="706" sId="1">
    <oc r="F454">
      <f>IFERROR(E454/C454,"")</f>
    </oc>
    <nc r="F454">
      <f>IFERROR(E454/C454,"")</f>
    </nc>
  </rcc>
  <rcc rId="707" sId="1">
    <oc r="G454">
      <f>IFERROR(E454/D454,"")</f>
    </oc>
    <nc r="G454">
      <f>IFERROR(E454/D454,"")</f>
    </nc>
  </rcc>
  <rcc rId="708" sId="1">
    <oc r="F455">
      <f>IFERROR(E455/C455,"")</f>
    </oc>
    <nc r="F455">
      <f>IFERROR(E455/C455,"")</f>
    </nc>
  </rcc>
  <rcc rId="709" sId="1">
    <oc r="G455">
      <f>IFERROR(E455/D455,"")</f>
    </oc>
    <nc r="G455">
      <f>IFERROR(E455/D455,"")</f>
    </nc>
  </rcc>
  <rcc rId="710" sId="1">
    <oc r="F456">
      <f>IFERROR(E456/C456,"")</f>
    </oc>
    <nc r="F456">
      <f>IFERROR(E456/C456,"")</f>
    </nc>
  </rcc>
  <rcc rId="711" sId="1">
    <oc r="G456">
      <f>IFERROR(E456/D456,"")</f>
    </oc>
    <nc r="G456">
      <f>IFERROR(E456/D456,"")</f>
    </nc>
  </rcc>
  <rcc rId="712" sId="1">
    <oc r="F457">
      <f>IFERROR(E457/C457,"")</f>
    </oc>
    <nc r="F457">
      <f>IFERROR(E457/C457,"")</f>
    </nc>
  </rcc>
  <rcc rId="713" sId="1">
    <oc r="G457">
      <f>IFERROR(E457/D457,"")</f>
    </oc>
    <nc r="G457">
      <f>IFERROR(E457/D457,"")</f>
    </nc>
  </rcc>
  <rcc rId="714" sId="1">
    <oc r="F458">
      <f>IFERROR(E458/C458,"")</f>
    </oc>
    <nc r="F458">
      <f>IFERROR(E458/C458,"")</f>
    </nc>
  </rcc>
  <rcc rId="715" sId="1">
    <oc r="G458">
      <f>IFERROR(E458/D458,"")</f>
    </oc>
    <nc r="G458">
      <f>IFERROR(E458/D458,"")</f>
    </nc>
  </rcc>
  <rcc rId="716" sId="1">
    <oc r="F459">
      <f>IFERROR(E459/C459,"")</f>
    </oc>
    <nc r="F459">
      <f>IFERROR(E459/C459,"")</f>
    </nc>
  </rcc>
  <rcc rId="717" sId="1">
    <oc r="G459">
      <f>IFERROR(E459/D459,"")</f>
    </oc>
    <nc r="G459">
      <f>IFERROR(E459/D459,"")</f>
    </nc>
  </rcc>
  <rcc rId="718" sId="1">
    <oc r="F460">
      <f>IFERROR(E460/C460,"")</f>
    </oc>
    <nc r="F460">
      <f>IFERROR(E460/C460,"")</f>
    </nc>
  </rcc>
  <rcc rId="719" sId="1">
    <oc r="G460">
      <f>IFERROR(E460/D460,"")</f>
    </oc>
    <nc r="G460">
      <f>IFERROR(E460/D460,"")</f>
    </nc>
  </rcc>
  <rcc rId="720" sId="1">
    <oc r="F461">
      <f>IFERROR(E461/C461,"")</f>
    </oc>
    <nc r="F461">
      <f>IFERROR(E461/C461,"")</f>
    </nc>
  </rcc>
  <rcc rId="721" sId="1">
    <oc r="G461">
      <f>IFERROR(E461/D461,"")</f>
    </oc>
    <nc r="G461">
      <f>IFERROR(E461/D461,"")</f>
    </nc>
  </rcc>
  <rcc rId="722" sId="1">
    <oc r="F462">
      <f>IFERROR(E462/C462,"")</f>
    </oc>
    <nc r="F462">
      <f>IFERROR(E462/C462,"")</f>
    </nc>
  </rcc>
  <rcc rId="723" sId="1">
    <oc r="G462">
      <f>IFERROR(E462/D462,"")</f>
    </oc>
    <nc r="G462">
      <f>IFERROR(E462/D462,"")</f>
    </nc>
  </rcc>
  <rcc rId="724" sId="1">
    <oc r="F463">
      <f>IFERROR(E463/C463,"")</f>
    </oc>
    <nc r="F463">
      <f>IFERROR(E463/C463,"")</f>
    </nc>
  </rcc>
  <rcc rId="725" sId="1">
    <oc r="G463">
      <f>IFERROR(E463/D463,"")</f>
    </oc>
    <nc r="G463">
      <f>IFERROR(E463/D463,"")</f>
    </nc>
  </rcc>
  <rcc rId="726" sId="1">
    <oc r="F464">
      <f>IFERROR(E464/C464,"")</f>
    </oc>
    <nc r="F464">
      <f>IFERROR(E464/C464,"")</f>
    </nc>
  </rcc>
  <rcc rId="727" sId="1">
    <oc r="G464">
      <f>IFERROR(E464/D464,"")</f>
    </oc>
    <nc r="G464">
      <f>IFERROR(E464/D464,"")</f>
    </nc>
  </rcc>
  <rcc rId="728" sId="1">
    <oc r="F465">
      <f>IFERROR(E465/C465,"")</f>
    </oc>
    <nc r="F465">
      <f>IFERROR(E465/C465,"")</f>
    </nc>
  </rcc>
  <rcc rId="729" sId="1">
    <oc r="G465">
      <f>IFERROR(E465/D465,"")</f>
    </oc>
    <nc r="G465">
      <f>IFERROR(E465/D465,"")</f>
    </nc>
  </rcc>
  <rcc rId="730" sId="1">
    <oc r="C466">
      <f>SUM(C467:C581)</f>
    </oc>
    <nc r="C466">
      <f>SUM(C467:C581)</f>
    </nc>
  </rcc>
  <rcc rId="731" sId="1">
    <oc r="D466">
      <f>SUM(D467:D581)</f>
    </oc>
    <nc r="D466">
      <f>SUM(D467:D581)</f>
    </nc>
  </rcc>
  <rcc rId="732" sId="1">
    <oc r="E466">
      <f>SUM(E467:E581)</f>
    </oc>
    <nc r="E466">
      <f>SUM(E467:E581)</f>
    </nc>
  </rcc>
  <rcc rId="733" sId="1">
    <oc r="F466">
      <f>IFERROR(E466/C466,"")</f>
    </oc>
    <nc r="F466">
      <f>IFERROR(E466/C466,"")</f>
    </nc>
  </rcc>
  <rcc rId="734" sId="1">
    <oc r="G466">
      <f>IFERROR(E466/D466,"")</f>
    </oc>
    <nc r="G466">
      <f>IFERROR(E466/D466,"")</f>
    </nc>
  </rcc>
  <rfmt sheetId="1" sqref="E467" start="0" length="0">
    <dxf/>
  </rfmt>
  <rcc rId="735" sId="1">
    <oc r="F467">
      <f>IFERROR(E467/C467,"")</f>
    </oc>
    <nc r="F467">
      <f>IFERROR(E467/C467,"")</f>
    </nc>
  </rcc>
  <rcc rId="736" sId="1">
    <oc r="G467">
      <f>IFERROR(E467/D467,"")</f>
    </oc>
    <nc r="G467">
      <f>IFERROR(E467/D467,"")</f>
    </nc>
  </rcc>
  <rcc rId="737" sId="1">
    <oc r="F468">
      <f>IFERROR(E468/C468,"")</f>
    </oc>
    <nc r="F468">
      <f>IFERROR(E468/C468,"")</f>
    </nc>
  </rcc>
  <rcc rId="738" sId="1">
    <oc r="G468">
      <f>IFERROR(E468/D468,"")</f>
    </oc>
    <nc r="G468">
      <f>IFERROR(E468/D468,"")</f>
    </nc>
  </rcc>
  <rcc rId="739" sId="1">
    <oc r="F469">
      <f>IFERROR(E469/C469,"")</f>
    </oc>
    <nc r="F469">
      <f>IFERROR(E469/C469,"")</f>
    </nc>
  </rcc>
  <rcc rId="740" sId="1">
    <oc r="G469">
      <f>IFERROR(E469/D469,"")</f>
    </oc>
    <nc r="G469">
      <f>IFERROR(E469/D469,"")</f>
    </nc>
  </rcc>
  <rcc rId="741" sId="1">
    <oc r="F470">
      <f>IFERROR(E470/C470,"")</f>
    </oc>
    <nc r="F470">
      <f>IFERROR(E470/C470,"")</f>
    </nc>
  </rcc>
  <rcc rId="742" sId="1">
    <oc r="G470">
      <f>IFERROR(E470/D470,"")</f>
    </oc>
    <nc r="G470">
      <f>IFERROR(E470/D470,"")</f>
    </nc>
  </rcc>
  <rcc rId="743" sId="1">
    <oc r="F471">
      <f>IFERROR(E471/C471,"")</f>
    </oc>
    <nc r="F471">
      <f>IFERROR(E471/C471,"")</f>
    </nc>
  </rcc>
  <rcc rId="744" sId="1">
    <oc r="G471">
      <f>IFERROR(E471/D471,"")</f>
    </oc>
    <nc r="G471">
      <f>IFERROR(E471/D471,"")</f>
    </nc>
  </rcc>
  <rcc rId="745" sId="1">
    <oc r="F472">
      <f>IFERROR(E472/C472,"")</f>
    </oc>
    <nc r="F472">
      <f>IFERROR(E472/C472,"")</f>
    </nc>
  </rcc>
  <rcc rId="746" sId="1">
    <oc r="G472">
      <f>IFERROR(E472/D472,"")</f>
    </oc>
    <nc r="G472">
      <f>IFERROR(E472/D472,"")</f>
    </nc>
  </rcc>
  <rcc rId="747" sId="1">
    <oc r="F473">
      <f>IFERROR(E473/C473,"")</f>
    </oc>
    <nc r="F473">
      <f>IFERROR(E473/C473,"")</f>
    </nc>
  </rcc>
  <rcc rId="748" sId="1">
    <oc r="G473">
      <f>IFERROR(E473/D473,"")</f>
    </oc>
    <nc r="G473">
      <f>IFERROR(E473/D473,"")</f>
    </nc>
  </rcc>
  <rcc rId="749" sId="1">
    <oc r="F474">
      <f>IFERROR(E474/C474,"")</f>
    </oc>
    <nc r="F474">
      <f>IFERROR(E474/C474,"")</f>
    </nc>
  </rcc>
  <rcc rId="750" sId="1">
    <oc r="G474">
      <f>IFERROR(E474/D474,"")</f>
    </oc>
    <nc r="G474">
      <f>IFERROR(E474/D474,"")</f>
    </nc>
  </rcc>
  <rcc rId="751" sId="1">
    <oc r="F475">
      <f>IFERROR(E475/C475,"")</f>
    </oc>
    <nc r="F475">
      <f>IFERROR(E475/C475,"")</f>
    </nc>
  </rcc>
  <rcc rId="752" sId="1">
    <oc r="G475">
      <f>IFERROR(E475/D475,"")</f>
    </oc>
    <nc r="G475">
      <f>IFERROR(E475/D475,"")</f>
    </nc>
  </rcc>
  <rcc rId="753" sId="1">
    <oc r="F476">
      <f>IFERROR(E476/C476,"")</f>
    </oc>
    <nc r="F476">
      <f>IFERROR(E476/C476,"")</f>
    </nc>
  </rcc>
  <rcc rId="754" sId="1">
    <oc r="G476">
      <f>IFERROR(E476/D476,"")</f>
    </oc>
    <nc r="G476">
      <f>IFERROR(E476/D476,"")</f>
    </nc>
  </rcc>
  <rcc rId="755" sId="1">
    <oc r="F477">
      <f>IFERROR(E477/C477,"")</f>
    </oc>
    <nc r="F477">
      <f>IFERROR(E477/C477,"")</f>
    </nc>
  </rcc>
  <rcc rId="756" sId="1">
    <oc r="G477">
      <f>IFERROR(E477/D477,"")</f>
    </oc>
    <nc r="G477">
      <f>IFERROR(E477/D477,"")</f>
    </nc>
  </rcc>
  <rcc rId="757" sId="1">
    <oc r="F478">
      <f>IFERROR(E478/C478,"")</f>
    </oc>
    <nc r="F478">
      <f>IFERROR(E478/C478,"")</f>
    </nc>
  </rcc>
  <rcc rId="758" sId="1">
    <oc r="G478">
      <f>IFERROR(E478/D478,"")</f>
    </oc>
    <nc r="G478">
      <f>IFERROR(E478/D478,"")</f>
    </nc>
  </rcc>
  <rcc rId="759" sId="1">
    <oc r="F479">
      <f>IFERROR(E479/C479,"")</f>
    </oc>
    <nc r="F479">
      <f>IFERROR(E479/C479,"")</f>
    </nc>
  </rcc>
  <rcc rId="760" sId="1">
    <oc r="G479">
      <f>IFERROR(E479/D479,"")</f>
    </oc>
    <nc r="G479">
      <f>IFERROR(E479/D479,"")</f>
    </nc>
  </rcc>
  <rcc rId="761" sId="1">
    <oc r="F480">
      <f>IFERROR(E480/C480,"")</f>
    </oc>
    <nc r="F480">
      <f>IFERROR(E480/C480,"")</f>
    </nc>
  </rcc>
  <rcc rId="762" sId="1">
    <oc r="G480">
      <f>IFERROR(E480/D480,"")</f>
    </oc>
    <nc r="G480">
      <f>IFERROR(E480/D480,"")</f>
    </nc>
  </rcc>
  <rcc rId="763" sId="1">
    <oc r="F481">
      <f>IFERROR(E481/C481,"")</f>
    </oc>
    <nc r="F481">
      <f>IFERROR(E481/C481,"")</f>
    </nc>
  </rcc>
  <rcc rId="764" sId="1">
    <oc r="G481">
      <f>IFERROR(E481/D481,"")</f>
    </oc>
    <nc r="G481">
      <f>IFERROR(E481/D481,"")</f>
    </nc>
  </rcc>
  <rcc rId="765" sId="1">
    <oc r="F482">
      <f>IFERROR(E482/C482,"")</f>
    </oc>
    <nc r="F482">
      <f>IFERROR(E482/C482,"")</f>
    </nc>
  </rcc>
  <rcc rId="766" sId="1">
    <oc r="G482">
      <f>IFERROR(E482/D482,"")</f>
    </oc>
    <nc r="G482">
      <f>IFERROR(E482/D482,"")</f>
    </nc>
  </rcc>
  <rcc rId="767" sId="1">
    <oc r="F483">
      <f>IFERROR(E483/C483,"")</f>
    </oc>
    <nc r="F483">
      <f>IFERROR(E483/C483,"")</f>
    </nc>
  </rcc>
  <rcc rId="768" sId="1">
    <oc r="G483">
      <f>IFERROR(E483/D483,"")</f>
    </oc>
    <nc r="G483">
      <f>IFERROR(E483/D483,"")</f>
    </nc>
  </rcc>
  <rcc rId="769" sId="1">
    <oc r="F484">
      <f>IFERROR(E484/C484,"")</f>
    </oc>
    <nc r="F484">
      <f>IFERROR(E484/C484,"")</f>
    </nc>
  </rcc>
  <rcc rId="770" sId="1">
    <oc r="G484">
      <f>IFERROR(E484/D484,"")</f>
    </oc>
    <nc r="G484">
      <f>IFERROR(E484/D484,"")</f>
    </nc>
  </rcc>
  <rcc rId="771" sId="1">
    <oc r="F485">
      <f>IFERROR(E485/C485,"")</f>
    </oc>
    <nc r="F485">
      <f>IFERROR(E485/C485,"")</f>
    </nc>
  </rcc>
  <rcc rId="772" sId="1">
    <oc r="G485">
      <f>IFERROR(E485/D485,"")</f>
    </oc>
    <nc r="G485">
      <f>IFERROR(E485/D485,"")</f>
    </nc>
  </rcc>
  <rcc rId="773" sId="1">
    <oc r="F486">
      <f>IFERROR(E486/C486,"")</f>
    </oc>
    <nc r="F486">
      <f>IFERROR(E486/C486,"")</f>
    </nc>
  </rcc>
  <rcc rId="774" sId="1">
    <oc r="G486">
      <f>IFERROR(E486/D486,"")</f>
    </oc>
    <nc r="G486">
      <f>IFERROR(E486/D486,"")</f>
    </nc>
  </rcc>
  <rcc rId="775" sId="1">
    <oc r="F487">
      <f>IFERROR(E487/C487,"")</f>
    </oc>
    <nc r="F487">
      <f>IFERROR(E487/C487,"")</f>
    </nc>
  </rcc>
  <rcc rId="776" sId="1">
    <oc r="G487">
      <f>IFERROR(E487/D487,"")</f>
    </oc>
    <nc r="G487">
      <f>IFERROR(E487/D487,"")</f>
    </nc>
  </rcc>
  <rcc rId="777" sId="1">
    <oc r="F488">
      <f>IFERROR(E488/C488,"")</f>
    </oc>
    <nc r="F488">
      <f>IFERROR(E488/C488,"")</f>
    </nc>
  </rcc>
  <rcc rId="778" sId="1">
    <oc r="G488">
      <f>IFERROR(E488/D488,"")</f>
    </oc>
    <nc r="G488">
      <f>IFERROR(E488/D488,"")</f>
    </nc>
  </rcc>
  <rcc rId="779" sId="1">
    <oc r="F489">
      <f>IFERROR(E489/C489,"")</f>
    </oc>
    <nc r="F489">
      <f>IFERROR(E489/C489,"")</f>
    </nc>
  </rcc>
  <rcc rId="780" sId="1">
    <oc r="G489">
      <f>IFERROR(E489/D489,"")</f>
    </oc>
    <nc r="G489">
      <f>IFERROR(E489/D489,"")</f>
    </nc>
  </rcc>
  <rcc rId="781" sId="1">
    <oc r="F490">
      <f>IFERROR(E490/C490,"")</f>
    </oc>
    <nc r="F490">
      <f>IFERROR(E490/C490,"")</f>
    </nc>
  </rcc>
  <rcc rId="782" sId="1">
    <oc r="G490">
      <f>IFERROR(E490/D490,"")</f>
    </oc>
    <nc r="G490">
      <f>IFERROR(E490/D490,"")</f>
    </nc>
  </rcc>
  <rcc rId="783" sId="1">
    <oc r="F491">
      <f>IFERROR(E491/C491,"")</f>
    </oc>
    <nc r="F491">
      <f>IFERROR(E491/C491,"")</f>
    </nc>
  </rcc>
  <rcc rId="784" sId="1">
    <oc r="G491">
      <f>IFERROR(E491/D491,"")</f>
    </oc>
    <nc r="G491">
      <f>IFERROR(E491/D491,"")</f>
    </nc>
  </rcc>
  <rcc rId="785" sId="1">
    <oc r="F492">
      <f>IFERROR(E492/C492,"")</f>
    </oc>
    <nc r="F492">
      <f>IFERROR(E492/C492,"")</f>
    </nc>
  </rcc>
  <rcc rId="786" sId="1">
    <oc r="G492">
      <f>IFERROR(E492/D492,"")</f>
    </oc>
    <nc r="G492">
      <f>IFERROR(E492/D492,"")</f>
    </nc>
  </rcc>
  <rcc rId="787" sId="1">
    <oc r="F493">
      <f>IFERROR(E493/C493,"")</f>
    </oc>
    <nc r="F493">
      <f>IFERROR(E493/C493,"")</f>
    </nc>
  </rcc>
  <rcc rId="788" sId="1">
    <oc r="G493">
      <f>IFERROR(E493/D493,"")</f>
    </oc>
    <nc r="G493">
      <f>IFERROR(E493/D493,"")</f>
    </nc>
  </rcc>
  <rcc rId="789" sId="1">
    <oc r="F494">
      <f>IFERROR(E494/C494,"")</f>
    </oc>
    <nc r="F494">
      <f>IFERROR(E494/C494,"")</f>
    </nc>
  </rcc>
  <rcc rId="790" sId="1">
    <oc r="G494">
      <f>IFERROR(E494/D494,"")</f>
    </oc>
    <nc r="G494">
      <f>IFERROR(E494/D494,"")</f>
    </nc>
  </rcc>
  <rcc rId="791" sId="1">
    <oc r="F495">
      <f>IFERROR(E495/C495,"")</f>
    </oc>
    <nc r="F495">
      <f>IFERROR(E495/C495,"")</f>
    </nc>
  </rcc>
  <rcc rId="792" sId="1">
    <oc r="G495">
      <f>IFERROR(E495/D495,"")</f>
    </oc>
    <nc r="G495">
      <f>IFERROR(E495/D495,"")</f>
    </nc>
  </rcc>
  <rcc rId="793" sId="1">
    <oc r="F496">
      <f>IFERROR(E496/C496,"")</f>
    </oc>
    <nc r="F496">
      <f>IFERROR(E496/C496,"")</f>
    </nc>
  </rcc>
  <rcc rId="794" sId="1">
    <oc r="G496">
      <f>IFERROR(E496/D496,"")</f>
    </oc>
    <nc r="G496">
      <f>IFERROR(E496/D496,"")</f>
    </nc>
  </rcc>
  <rcc rId="795" sId="1">
    <oc r="F497">
      <f>IFERROR(E497/C497,"")</f>
    </oc>
    <nc r="F497">
      <f>IFERROR(E497/C497,"")</f>
    </nc>
  </rcc>
  <rcc rId="796" sId="1">
    <oc r="G497">
      <f>IFERROR(E497/D497,"")</f>
    </oc>
    <nc r="G497">
      <f>IFERROR(E497/D497,"")</f>
    </nc>
  </rcc>
  <rcc rId="797" sId="1">
    <oc r="F498">
      <f>IFERROR(E498/C498,"")</f>
    </oc>
    <nc r="F498">
      <f>IFERROR(E498/C498,"")</f>
    </nc>
  </rcc>
  <rcc rId="798" sId="1">
    <oc r="G498">
      <f>IFERROR(E498/D498,"")</f>
    </oc>
    <nc r="G498">
      <f>IFERROR(E498/D498,"")</f>
    </nc>
  </rcc>
  <rcc rId="799" sId="1">
    <oc r="F499">
      <f>IFERROR(E499/C499,"")</f>
    </oc>
    <nc r="F499">
      <f>IFERROR(E499/C499,"")</f>
    </nc>
  </rcc>
  <rcc rId="800" sId="1">
    <oc r="G499">
      <f>IFERROR(E499/D499,"")</f>
    </oc>
    <nc r="G499">
      <f>IFERROR(E499/D499,"")</f>
    </nc>
  </rcc>
  <rcc rId="801" sId="1">
    <oc r="F500">
      <f>IFERROR(E500/C500,"")</f>
    </oc>
    <nc r="F500">
      <f>IFERROR(E500/C500,"")</f>
    </nc>
  </rcc>
  <rcc rId="802" sId="1">
    <oc r="G500">
      <f>IFERROR(E500/D500,"")</f>
    </oc>
    <nc r="G500">
      <f>IFERROR(E500/D500,"")</f>
    </nc>
  </rcc>
  <rcc rId="803" sId="1">
    <oc r="F501">
      <f>IFERROR(E501/C501,"")</f>
    </oc>
    <nc r="F501">
      <f>IFERROR(E501/C501,"")</f>
    </nc>
  </rcc>
  <rcc rId="804" sId="1">
    <oc r="G501">
      <f>IFERROR(E501/D501,"")</f>
    </oc>
    <nc r="G501">
      <f>IFERROR(E501/D501,"")</f>
    </nc>
  </rcc>
  <rcc rId="805" sId="1">
    <oc r="F502">
      <f>IFERROR(E502/C502,"")</f>
    </oc>
    <nc r="F502">
      <f>IFERROR(E502/C502,"")</f>
    </nc>
  </rcc>
  <rcc rId="806" sId="1">
    <oc r="G502">
      <f>IFERROR(E502/D502,"")</f>
    </oc>
    <nc r="G502">
      <f>IFERROR(E502/D502,"")</f>
    </nc>
  </rcc>
  <rcc rId="807" sId="1">
    <oc r="F503">
      <f>IFERROR(E503/C503,"")</f>
    </oc>
    <nc r="F503">
      <f>IFERROR(E503/C503,"")</f>
    </nc>
  </rcc>
  <rcc rId="808" sId="1">
    <oc r="G503">
      <f>IFERROR(E503/D503,"")</f>
    </oc>
    <nc r="G503">
      <f>IFERROR(E503/D503,"")</f>
    </nc>
  </rcc>
  <rcc rId="809" sId="1">
    <oc r="F504">
      <f>IFERROR(E504/C504,"")</f>
    </oc>
    <nc r="F504">
      <f>IFERROR(E504/C504,"")</f>
    </nc>
  </rcc>
  <rcc rId="810" sId="1">
    <oc r="G504">
      <f>IFERROR(E504/D504,"")</f>
    </oc>
    <nc r="G504">
      <f>IFERROR(E504/D504,"")</f>
    </nc>
  </rcc>
  <rcc rId="811" sId="1">
    <oc r="F505">
      <f>IFERROR(E505/C505,"")</f>
    </oc>
    <nc r="F505">
      <f>IFERROR(E505/C505,"")</f>
    </nc>
  </rcc>
  <rcc rId="812" sId="1">
    <oc r="G505">
      <f>IFERROR(E505/D505,"")</f>
    </oc>
    <nc r="G505">
      <f>IFERROR(E505/D505,"")</f>
    </nc>
  </rcc>
  <rcc rId="813" sId="1">
    <oc r="F506">
      <f>IFERROR(E506/C506,"")</f>
    </oc>
    <nc r="F506">
      <f>IFERROR(E506/C506,"")</f>
    </nc>
  </rcc>
  <rcc rId="814" sId="1">
    <oc r="G506">
      <f>IFERROR(E506/D506,"")</f>
    </oc>
    <nc r="G506">
      <f>IFERROR(E506/D506,"")</f>
    </nc>
  </rcc>
  <rcc rId="815" sId="1">
    <oc r="F507">
      <f>IFERROR(E507/C507,"")</f>
    </oc>
    <nc r="F507">
      <f>IFERROR(E507/C507,"")</f>
    </nc>
  </rcc>
  <rcc rId="816" sId="1">
    <oc r="G507">
      <f>IFERROR(E507/D507,"")</f>
    </oc>
    <nc r="G507">
      <f>IFERROR(E507/D507,"")</f>
    </nc>
  </rcc>
  <rcc rId="817" sId="1">
    <oc r="F508">
      <f>IFERROR(E508/C508,"")</f>
    </oc>
    <nc r="F508">
      <f>IFERROR(E508/C508,"")</f>
    </nc>
  </rcc>
  <rcc rId="818" sId="1">
    <oc r="G508">
      <f>IFERROR(E508/D508,"")</f>
    </oc>
    <nc r="G508">
      <f>IFERROR(E508/D508,"")</f>
    </nc>
  </rcc>
  <rcc rId="819" sId="1">
    <oc r="F509">
      <f>IFERROR(E509/C509,"")</f>
    </oc>
    <nc r="F509">
      <f>IFERROR(E509/C509,"")</f>
    </nc>
  </rcc>
  <rcc rId="820" sId="1">
    <oc r="G509">
      <f>IFERROR(E509/D509,"")</f>
    </oc>
    <nc r="G509">
      <f>IFERROR(E509/D509,"")</f>
    </nc>
  </rcc>
  <rcc rId="821" sId="1">
    <oc r="F510">
      <f>IFERROR(E510/C510,"")</f>
    </oc>
    <nc r="F510">
      <f>IFERROR(E510/C510,"")</f>
    </nc>
  </rcc>
  <rcc rId="822" sId="1">
    <oc r="G510">
      <f>IFERROR(E510/D510,"")</f>
    </oc>
    <nc r="G510">
      <f>IFERROR(E510/D510,"")</f>
    </nc>
  </rcc>
  <rcc rId="823" sId="1">
    <oc r="F511">
      <f>IFERROR(E511/C511,"")</f>
    </oc>
    <nc r="F511">
      <f>IFERROR(E511/C511,"")</f>
    </nc>
  </rcc>
  <rcc rId="824" sId="1">
    <oc r="G511">
      <f>IFERROR(E511/D511,"")</f>
    </oc>
    <nc r="G511">
      <f>IFERROR(E511/D511,"")</f>
    </nc>
  </rcc>
  <rcc rId="825" sId="1">
    <oc r="F512">
      <f>IFERROR(E512/C512,"")</f>
    </oc>
    <nc r="F512">
      <f>IFERROR(E512/C512,"")</f>
    </nc>
  </rcc>
  <rcc rId="826" sId="1">
    <oc r="G512">
      <f>IFERROR(E512/D512,"")</f>
    </oc>
    <nc r="G512">
      <f>IFERROR(E512/D512,"")</f>
    </nc>
  </rcc>
  <rcc rId="827" sId="1">
    <oc r="F513">
      <f>IFERROR(E513/C513,"")</f>
    </oc>
    <nc r="F513">
      <f>IFERROR(E513/C513,"")</f>
    </nc>
  </rcc>
  <rcc rId="828" sId="1">
    <oc r="G513">
      <f>IFERROR(E513/D513,"")</f>
    </oc>
    <nc r="G513">
      <f>IFERROR(E513/D513,"")</f>
    </nc>
  </rcc>
  <rcc rId="829" sId="1">
    <oc r="F514">
      <f>IFERROR(E514/C514,"")</f>
    </oc>
    <nc r="F514">
      <f>IFERROR(E514/C514,"")</f>
    </nc>
  </rcc>
  <rcc rId="830" sId="1">
    <oc r="G514">
      <f>IFERROR(E514/D514,"")</f>
    </oc>
    <nc r="G514">
      <f>IFERROR(E514/D514,"")</f>
    </nc>
  </rcc>
  <rcc rId="831" sId="1">
    <oc r="F515">
      <f>IFERROR(E515/C515,"")</f>
    </oc>
    <nc r="F515">
      <f>IFERROR(E515/C515,"")</f>
    </nc>
  </rcc>
  <rcc rId="832" sId="1">
    <oc r="G515">
      <f>IFERROR(E515/D515,"")</f>
    </oc>
    <nc r="G515">
      <f>IFERROR(E515/D515,"")</f>
    </nc>
  </rcc>
  <rcc rId="833" sId="1">
    <oc r="F516">
      <f>IFERROR(E516/C516,"")</f>
    </oc>
    <nc r="F516">
      <f>IFERROR(E516/C516,"")</f>
    </nc>
  </rcc>
  <rcc rId="834" sId="1">
    <oc r="G516">
      <f>IFERROR(E516/D516,"")</f>
    </oc>
    <nc r="G516">
      <f>IFERROR(E516/D516,"")</f>
    </nc>
  </rcc>
  <rcc rId="835" sId="1">
    <oc r="F517">
      <f>IFERROR(E517/C517,"")</f>
    </oc>
    <nc r="F517">
      <f>IFERROR(E517/C517,"")</f>
    </nc>
  </rcc>
  <rcc rId="836" sId="1">
    <oc r="G517">
      <f>IFERROR(E517/D517,"")</f>
    </oc>
    <nc r="G517">
      <f>IFERROR(E517/D517,"")</f>
    </nc>
  </rcc>
  <rcc rId="837" sId="1">
    <oc r="F518">
      <f>IFERROR(E518/C518,"")</f>
    </oc>
    <nc r="F518">
      <f>IFERROR(E518/C518,"")</f>
    </nc>
  </rcc>
  <rcc rId="838" sId="1">
    <oc r="G518">
      <f>IFERROR(E518/D518,"")</f>
    </oc>
    <nc r="G518">
      <f>IFERROR(E518/D518,"")</f>
    </nc>
  </rcc>
  <rcc rId="839" sId="1">
    <oc r="F519">
      <f>IFERROR(E519/C519,"")</f>
    </oc>
    <nc r="F519">
      <f>IFERROR(E519/C519,"")</f>
    </nc>
  </rcc>
  <rcc rId="840" sId="1">
    <oc r="G519">
      <f>IFERROR(E519/D519,"")</f>
    </oc>
    <nc r="G519">
      <f>IFERROR(E519/D519,"")</f>
    </nc>
  </rcc>
  <rcc rId="841" sId="1">
    <oc r="F520">
      <f>IFERROR(E520/C520,"")</f>
    </oc>
    <nc r="F520">
      <f>IFERROR(E520/C520,"")</f>
    </nc>
  </rcc>
  <rcc rId="842" sId="1">
    <oc r="G520">
      <f>IFERROR(E520/D520,"")</f>
    </oc>
    <nc r="G520">
      <f>IFERROR(E520/D520,"")</f>
    </nc>
  </rcc>
  <rcc rId="843" sId="1">
    <oc r="F521">
      <f>IFERROR(E521/C521,"")</f>
    </oc>
    <nc r="F521">
      <f>IFERROR(E521/C521,"")</f>
    </nc>
  </rcc>
  <rcc rId="844" sId="1">
    <oc r="G521">
      <f>IFERROR(E521/D521,"")</f>
    </oc>
    <nc r="G521">
      <f>IFERROR(E521/D521,"")</f>
    </nc>
  </rcc>
  <rcc rId="845" sId="1">
    <oc r="F522">
      <f>IFERROR(E522/C522,"")</f>
    </oc>
    <nc r="F522">
      <f>IFERROR(E522/C522,"")</f>
    </nc>
  </rcc>
  <rcc rId="846" sId="1">
    <oc r="G522">
      <f>IFERROR(E522/D522,"")</f>
    </oc>
    <nc r="G522">
      <f>IFERROR(E522/D522,"")</f>
    </nc>
  </rcc>
  <rcc rId="847" sId="1">
    <oc r="F523">
      <f>IFERROR(E523/C523,"")</f>
    </oc>
    <nc r="F523">
      <f>IFERROR(E523/C523,"")</f>
    </nc>
  </rcc>
  <rcc rId="848" sId="1">
    <oc r="G523">
      <f>IFERROR(E523/D523,"")</f>
    </oc>
    <nc r="G523">
      <f>IFERROR(E523/D523,"")</f>
    </nc>
  </rcc>
  <rcc rId="849" sId="1">
    <oc r="F524">
      <f>IFERROR(E524/C524,"")</f>
    </oc>
    <nc r="F524">
      <f>IFERROR(E524/C524,"")</f>
    </nc>
  </rcc>
  <rcc rId="850" sId="1">
    <oc r="G524">
      <f>IFERROR(E524/D524,"")</f>
    </oc>
    <nc r="G524">
      <f>IFERROR(E524/D524,"")</f>
    </nc>
  </rcc>
  <rcc rId="851" sId="1">
    <oc r="F525">
      <f>IFERROR(E525/C525,"")</f>
    </oc>
    <nc r="F525">
      <f>IFERROR(E525/C525,"")</f>
    </nc>
  </rcc>
  <rcc rId="852" sId="1">
    <oc r="G525">
      <f>IFERROR(E525/D525,"")</f>
    </oc>
    <nc r="G525">
      <f>IFERROR(E525/D525,"")</f>
    </nc>
  </rcc>
  <rcc rId="853" sId="1">
    <oc r="F526">
      <f>IFERROR(E526/C526,"")</f>
    </oc>
    <nc r="F526">
      <f>IFERROR(E526/C526,"")</f>
    </nc>
  </rcc>
  <rcc rId="854" sId="1">
    <oc r="G526">
      <f>IFERROR(E526/D526,"")</f>
    </oc>
    <nc r="G526">
      <f>IFERROR(E526/D526,"")</f>
    </nc>
  </rcc>
  <rcc rId="855" sId="1">
    <oc r="F527">
      <f>IFERROR(E527/C527,"")</f>
    </oc>
    <nc r="F527">
      <f>IFERROR(E527/C527,"")</f>
    </nc>
  </rcc>
  <rcc rId="856" sId="1">
    <oc r="G527">
      <f>IFERROR(E527/D527,"")</f>
    </oc>
    <nc r="G527">
      <f>IFERROR(E527/D527,"")</f>
    </nc>
  </rcc>
  <rcc rId="857" sId="1">
    <oc r="F528">
      <f>IFERROR(E528/C528,"")</f>
    </oc>
    <nc r="F528">
      <f>IFERROR(E528/C528,"")</f>
    </nc>
  </rcc>
  <rcc rId="858" sId="1">
    <oc r="G528">
      <f>IFERROR(E528/D528,"")</f>
    </oc>
    <nc r="G528">
      <f>IFERROR(E528/D528,"")</f>
    </nc>
  </rcc>
  <rcc rId="859" sId="1">
    <oc r="F529">
      <f>IFERROR(E529/C529,"")</f>
    </oc>
    <nc r="F529">
      <f>IFERROR(E529/C529,"")</f>
    </nc>
  </rcc>
  <rcc rId="860" sId="1">
    <oc r="G529">
      <f>IFERROR(E529/D529,"")</f>
    </oc>
    <nc r="G529">
      <f>IFERROR(E529/D529,"")</f>
    </nc>
  </rcc>
  <rcc rId="861" sId="1">
    <oc r="F530">
      <f>IFERROR(E530/C530,"")</f>
    </oc>
    <nc r="F530">
      <f>IFERROR(E530/C530,"")</f>
    </nc>
  </rcc>
  <rcc rId="862" sId="1">
    <oc r="G530">
      <f>IFERROR(E530/D530,"")</f>
    </oc>
    <nc r="G530">
      <f>IFERROR(E530/D530,"")</f>
    </nc>
  </rcc>
  <rcc rId="863" sId="1">
    <oc r="F531">
      <f>IFERROR(E531/C531,"")</f>
    </oc>
    <nc r="F531">
      <f>IFERROR(E531/C531,"")</f>
    </nc>
  </rcc>
  <rcc rId="864" sId="1">
    <oc r="G531">
      <f>IFERROR(E531/D531,"")</f>
    </oc>
    <nc r="G531">
      <f>IFERROR(E531/D531,"")</f>
    </nc>
  </rcc>
  <rcc rId="865" sId="1">
    <oc r="F532">
      <f>IFERROR(E532/C532,"")</f>
    </oc>
    <nc r="F532">
      <f>IFERROR(E532/C532,"")</f>
    </nc>
  </rcc>
  <rcc rId="866" sId="1">
    <oc r="G532">
      <f>IFERROR(E532/D532,"")</f>
    </oc>
    <nc r="G532">
      <f>IFERROR(E532/D532,"")</f>
    </nc>
  </rcc>
  <rcc rId="867" sId="1">
    <oc r="F533">
      <f>IFERROR(E533/C533,"")</f>
    </oc>
    <nc r="F533">
      <f>IFERROR(E533/C533,"")</f>
    </nc>
  </rcc>
  <rcc rId="868" sId="1">
    <oc r="G533">
      <f>IFERROR(E533/D533,"")</f>
    </oc>
    <nc r="G533">
      <f>IFERROR(E533/D533,"")</f>
    </nc>
  </rcc>
  <rcc rId="869" sId="1">
    <oc r="F534">
      <f>IFERROR(E534/C534,"")</f>
    </oc>
    <nc r="F534">
      <f>IFERROR(E534/C534,"")</f>
    </nc>
  </rcc>
  <rcc rId="870" sId="1">
    <oc r="G534">
      <f>IFERROR(E534/D534,"")</f>
    </oc>
    <nc r="G534">
      <f>IFERROR(E534/D534,"")</f>
    </nc>
  </rcc>
  <rcc rId="871" sId="1">
    <oc r="F535">
      <f>IFERROR(E535/C535,"")</f>
    </oc>
    <nc r="F535">
      <f>IFERROR(E535/C535,"")</f>
    </nc>
  </rcc>
  <rcc rId="872" sId="1">
    <oc r="G535">
      <f>IFERROR(E535/D535,"")</f>
    </oc>
    <nc r="G535">
      <f>IFERROR(E535/D535,"")</f>
    </nc>
  </rcc>
  <rcc rId="873" sId="1">
    <oc r="F536">
      <f>IFERROR(E536/C536,"")</f>
    </oc>
    <nc r="F536">
      <f>IFERROR(E536/C536,"")</f>
    </nc>
  </rcc>
  <rcc rId="874" sId="1">
    <oc r="G536">
      <f>IFERROR(E536/D536,"")</f>
    </oc>
    <nc r="G536">
      <f>IFERROR(E536/D536,"")</f>
    </nc>
  </rcc>
  <rcc rId="875" sId="1">
    <oc r="F537">
      <f>IFERROR(E537/C537,"")</f>
    </oc>
    <nc r="F537">
      <f>IFERROR(E537/C537,"")</f>
    </nc>
  </rcc>
  <rcc rId="876" sId="1">
    <oc r="G537">
      <f>IFERROR(E537/D537,"")</f>
    </oc>
    <nc r="G537">
      <f>IFERROR(E537/D537,"")</f>
    </nc>
  </rcc>
  <rcc rId="877" sId="1">
    <oc r="F538">
      <f>IFERROR(E538/C538,"")</f>
    </oc>
    <nc r="F538">
      <f>IFERROR(E538/C538,"")</f>
    </nc>
  </rcc>
  <rcc rId="878" sId="1">
    <oc r="G538">
      <f>IFERROR(E538/D538,"")</f>
    </oc>
    <nc r="G538">
      <f>IFERROR(E538/D538,"")</f>
    </nc>
  </rcc>
  <rcc rId="879" sId="1">
    <oc r="F539">
      <f>IFERROR(E539/C539,"")</f>
    </oc>
    <nc r="F539">
      <f>IFERROR(E539/C539,"")</f>
    </nc>
  </rcc>
  <rcc rId="880" sId="1">
    <oc r="G539">
      <f>IFERROR(E539/D539,"")</f>
    </oc>
    <nc r="G539">
      <f>IFERROR(E539/D539,"")</f>
    </nc>
  </rcc>
  <rcc rId="881" sId="1">
    <oc r="F540">
      <f>IFERROR(E540/C540,"")</f>
    </oc>
    <nc r="F540">
      <f>IFERROR(E540/C540,"")</f>
    </nc>
  </rcc>
  <rcc rId="882" sId="1">
    <oc r="G540">
      <f>IFERROR(E540/D540,"")</f>
    </oc>
    <nc r="G540">
      <f>IFERROR(E540/D540,"")</f>
    </nc>
  </rcc>
  <rcc rId="883" sId="1">
    <oc r="F541">
      <f>IFERROR(E541/C541,"")</f>
    </oc>
    <nc r="F541">
      <f>IFERROR(E541/C541,"")</f>
    </nc>
  </rcc>
  <rcc rId="884" sId="1">
    <oc r="G541">
      <f>IFERROR(E541/D541,"")</f>
    </oc>
    <nc r="G541">
      <f>IFERROR(E541/D541,"")</f>
    </nc>
  </rcc>
  <rcc rId="885" sId="1">
    <oc r="F542">
      <f>IFERROR(E542/C542,"")</f>
    </oc>
    <nc r="F542">
      <f>IFERROR(E542/C542,"")</f>
    </nc>
  </rcc>
  <rcc rId="886" sId="1">
    <oc r="G542">
      <f>IFERROR(E542/D542,"")</f>
    </oc>
    <nc r="G542">
      <f>IFERROR(E542/D542,"")</f>
    </nc>
  </rcc>
  <rcc rId="887" sId="1">
    <oc r="F543">
      <f>IFERROR(E543/C543,"")</f>
    </oc>
    <nc r="F543">
      <f>IFERROR(E543/C543,"")</f>
    </nc>
  </rcc>
  <rcc rId="888" sId="1">
    <oc r="G543">
      <f>IFERROR(E543/D543,"")</f>
    </oc>
    <nc r="G543">
      <f>IFERROR(E543/D543,"")</f>
    </nc>
  </rcc>
  <rcc rId="889" sId="1">
    <oc r="F544">
      <f>IFERROR(E544/C544,"")</f>
    </oc>
    <nc r="F544">
      <f>IFERROR(E544/C544,"")</f>
    </nc>
  </rcc>
  <rcc rId="890" sId="1">
    <oc r="G544">
      <f>IFERROR(E544/D544,"")</f>
    </oc>
    <nc r="G544">
      <f>IFERROR(E544/D544,"")</f>
    </nc>
  </rcc>
  <rcc rId="891" sId="1">
    <oc r="F545">
      <f>IFERROR(E545/C545,"")</f>
    </oc>
    <nc r="F545">
      <f>IFERROR(E545/C545,"")</f>
    </nc>
  </rcc>
  <rcc rId="892" sId="1">
    <oc r="G545">
      <f>IFERROR(E545/D545,"")</f>
    </oc>
    <nc r="G545">
      <f>IFERROR(E545/D545,"")</f>
    </nc>
  </rcc>
  <rcc rId="893" sId="1">
    <oc r="F546">
      <f>IFERROR(E546/C546,"")</f>
    </oc>
    <nc r="F546">
      <f>IFERROR(E546/C546,"")</f>
    </nc>
  </rcc>
  <rcc rId="894" sId="1">
    <oc r="G546">
      <f>IFERROR(E546/D546,"")</f>
    </oc>
    <nc r="G546">
      <f>IFERROR(E546/D546,"")</f>
    </nc>
  </rcc>
  <rcc rId="895" sId="1">
    <oc r="F547">
      <f>IFERROR(E547/C547,"")</f>
    </oc>
    <nc r="F547">
      <f>IFERROR(E547/C547,"")</f>
    </nc>
  </rcc>
  <rcc rId="896" sId="1">
    <oc r="G547">
      <f>IFERROR(E547/D547,"")</f>
    </oc>
    <nc r="G547">
      <f>IFERROR(E547/D547,"")</f>
    </nc>
  </rcc>
  <rcc rId="897" sId="1">
    <oc r="F548">
      <f>IFERROR(E548/C548,"")</f>
    </oc>
    <nc r="F548">
      <f>IFERROR(E548/C548,"")</f>
    </nc>
  </rcc>
  <rcc rId="898" sId="1">
    <oc r="G548">
      <f>IFERROR(E548/D548,"")</f>
    </oc>
    <nc r="G548">
      <f>IFERROR(E548/D548,"")</f>
    </nc>
  </rcc>
  <rcc rId="899" sId="1">
    <oc r="F549">
      <f>IFERROR(E549/C549,"")</f>
    </oc>
    <nc r="F549">
      <f>IFERROR(E549/C549,"")</f>
    </nc>
  </rcc>
  <rcc rId="900" sId="1">
    <oc r="G549">
      <f>IFERROR(E549/D549,"")</f>
    </oc>
    <nc r="G549">
      <f>IFERROR(E549/D549,"")</f>
    </nc>
  </rcc>
  <rcc rId="901" sId="1">
    <oc r="F550">
      <f>IFERROR(E550/C550,"")</f>
    </oc>
    <nc r="F550">
      <f>IFERROR(E550/C550,"")</f>
    </nc>
  </rcc>
  <rcc rId="902" sId="1">
    <oc r="G550">
      <f>IFERROR(E550/D550,"")</f>
    </oc>
    <nc r="G550">
      <f>IFERROR(E550/D550,"")</f>
    </nc>
  </rcc>
  <rcc rId="903" sId="1">
    <oc r="F551">
      <f>IFERROR(E551/C551,"")</f>
    </oc>
    <nc r="F551">
      <f>IFERROR(E551/C551,"")</f>
    </nc>
  </rcc>
  <rcc rId="904" sId="1">
    <oc r="G551">
      <f>IFERROR(E551/D551,"")</f>
    </oc>
    <nc r="G551">
      <f>IFERROR(E551/D551,"")</f>
    </nc>
  </rcc>
  <rcc rId="905" sId="1">
    <oc r="F552">
      <f>IFERROR(E552/C552,"")</f>
    </oc>
    <nc r="F552">
      <f>IFERROR(E552/C552,"")</f>
    </nc>
  </rcc>
  <rcc rId="906" sId="1">
    <oc r="G552">
      <f>IFERROR(E552/D552,"")</f>
    </oc>
    <nc r="G552">
      <f>IFERROR(E552/D552,"")</f>
    </nc>
  </rcc>
  <rcc rId="907" sId="1">
    <oc r="F553">
      <f>IFERROR(E553/C553,"")</f>
    </oc>
    <nc r="F553">
      <f>IFERROR(E553/C553,"")</f>
    </nc>
  </rcc>
  <rcc rId="908" sId="1">
    <oc r="G553">
      <f>IFERROR(E553/D553,"")</f>
    </oc>
    <nc r="G553">
      <f>IFERROR(E553/D553,"")</f>
    </nc>
  </rcc>
  <rcc rId="909" sId="1">
    <oc r="F554">
      <f>IFERROR(E554/C554,"")</f>
    </oc>
    <nc r="F554">
      <f>IFERROR(E554/C554,"")</f>
    </nc>
  </rcc>
  <rcc rId="910" sId="1">
    <oc r="G554">
      <f>IFERROR(E554/D554,"")</f>
    </oc>
    <nc r="G554">
      <f>IFERROR(E554/D554,"")</f>
    </nc>
  </rcc>
  <rcc rId="911" sId="1">
    <oc r="F555">
      <f>IFERROR(E555/C555,"")</f>
    </oc>
    <nc r="F555">
      <f>IFERROR(E555/C555,"")</f>
    </nc>
  </rcc>
  <rcc rId="912" sId="1">
    <oc r="G555">
      <f>IFERROR(E555/D555,"")</f>
    </oc>
    <nc r="G555">
      <f>IFERROR(E555/D555,"")</f>
    </nc>
  </rcc>
  <rcc rId="913" sId="1">
    <oc r="F556">
      <f>IFERROR(E556/C556,"")</f>
    </oc>
    <nc r="F556">
      <f>IFERROR(E556/C556,"")</f>
    </nc>
  </rcc>
  <rcc rId="914" sId="1">
    <oc r="G556">
      <f>IFERROR(E556/D556,"")</f>
    </oc>
    <nc r="G556">
      <f>IFERROR(E556/D556,"")</f>
    </nc>
  </rcc>
  <rcc rId="915" sId="1">
    <oc r="F557">
      <f>IFERROR(E557/C557,"")</f>
    </oc>
    <nc r="F557">
      <f>IFERROR(E557/C557,"")</f>
    </nc>
  </rcc>
  <rcc rId="916" sId="1">
    <oc r="G557">
      <f>IFERROR(E557/D557,"")</f>
    </oc>
    <nc r="G557">
      <f>IFERROR(E557/D557,"")</f>
    </nc>
  </rcc>
  <rcc rId="917" sId="1">
    <oc r="F558">
      <f>IFERROR(E558/C558,"")</f>
    </oc>
    <nc r="F558">
      <f>IFERROR(E558/C558,"")</f>
    </nc>
  </rcc>
  <rcc rId="918" sId="1">
    <oc r="G558">
      <f>IFERROR(E558/D558,"")</f>
    </oc>
    <nc r="G558">
      <f>IFERROR(E558/D558,"")</f>
    </nc>
  </rcc>
  <rcc rId="919" sId="1">
    <oc r="F559">
      <f>IFERROR(E559/C559,"")</f>
    </oc>
    <nc r="F559">
      <f>IFERROR(E559/C559,"")</f>
    </nc>
  </rcc>
  <rcc rId="920" sId="1">
    <oc r="G559">
      <f>IFERROR(E559/D559,"")</f>
    </oc>
    <nc r="G559">
      <f>IFERROR(E559/D559,"")</f>
    </nc>
  </rcc>
  <rcc rId="921" sId="1">
    <oc r="F560">
      <f>IFERROR(E560/C560,"")</f>
    </oc>
    <nc r="F560">
      <f>IFERROR(E560/C560,"")</f>
    </nc>
  </rcc>
  <rcc rId="922" sId="1">
    <oc r="G560">
      <f>IFERROR(E560/D560,"")</f>
    </oc>
    <nc r="G560">
      <f>IFERROR(E560/D560,"")</f>
    </nc>
  </rcc>
  <rcc rId="923" sId="1">
    <oc r="F561">
      <f>IFERROR(E561/C561,"")</f>
    </oc>
    <nc r="F561">
      <f>IFERROR(E561/C561,"")</f>
    </nc>
  </rcc>
  <rcc rId="924" sId="1">
    <oc r="G561">
      <f>IFERROR(E561/D561,"")</f>
    </oc>
    <nc r="G561">
      <f>IFERROR(E561/D561,"")</f>
    </nc>
  </rcc>
  <rcc rId="925" sId="1">
    <oc r="F562">
      <f>IFERROR(E562/C562,"")</f>
    </oc>
    <nc r="F562">
      <f>IFERROR(E562/C562,"")</f>
    </nc>
  </rcc>
  <rcc rId="926" sId="1">
    <oc r="G562">
      <f>IFERROR(E562/D562,"")</f>
    </oc>
    <nc r="G562">
      <f>IFERROR(E562/D562,"")</f>
    </nc>
  </rcc>
  <rcc rId="927" sId="1">
    <oc r="F563">
      <f>IFERROR(E563/C563,"")</f>
    </oc>
    <nc r="F563">
      <f>IFERROR(E563/C563,"")</f>
    </nc>
  </rcc>
  <rcc rId="928" sId="1">
    <oc r="G563">
      <f>IFERROR(E563/D563,"")</f>
    </oc>
    <nc r="G563">
      <f>IFERROR(E563/D563,"")</f>
    </nc>
  </rcc>
  <rcc rId="929" sId="1">
    <oc r="F564">
      <f>IFERROR(E564/C564,"")</f>
    </oc>
    <nc r="F564">
      <f>IFERROR(E564/C564,"")</f>
    </nc>
  </rcc>
  <rcc rId="930" sId="1">
    <oc r="G564">
      <f>IFERROR(E564/D564,"")</f>
    </oc>
    <nc r="G564">
      <f>IFERROR(E564/D564,"")</f>
    </nc>
  </rcc>
  <rcc rId="931" sId="1">
    <oc r="F565">
      <f>IFERROR(E565/C565,"")</f>
    </oc>
    <nc r="F565">
      <f>IFERROR(E565/C565,"")</f>
    </nc>
  </rcc>
  <rcc rId="932" sId="1">
    <oc r="G565">
      <f>IFERROR(E565/D565,"")</f>
    </oc>
    <nc r="G565">
      <f>IFERROR(E565/D565,"")</f>
    </nc>
  </rcc>
  <rcc rId="933" sId="1">
    <oc r="F566">
      <f>IFERROR(E566/C566,"")</f>
    </oc>
    <nc r="F566">
      <f>IFERROR(E566/C566,"")</f>
    </nc>
  </rcc>
  <rcc rId="934" sId="1">
    <oc r="G566">
      <f>IFERROR(E566/D566,"")</f>
    </oc>
    <nc r="G566">
      <f>IFERROR(E566/D566,"")</f>
    </nc>
  </rcc>
  <rcc rId="935" sId="1">
    <oc r="F567">
      <f>IFERROR(E567/C567,"")</f>
    </oc>
    <nc r="F567">
      <f>IFERROR(E567/C567,"")</f>
    </nc>
  </rcc>
  <rcc rId="936" sId="1">
    <oc r="G567">
      <f>IFERROR(E567/D567,"")</f>
    </oc>
    <nc r="G567">
      <f>IFERROR(E567/D567,"")</f>
    </nc>
  </rcc>
  <rcc rId="937" sId="1">
    <oc r="F568">
      <f>IFERROR(E568/C568,"")</f>
    </oc>
    <nc r="F568">
      <f>IFERROR(E568/C568,"")</f>
    </nc>
  </rcc>
  <rcc rId="938" sId="1">
    <oc r="G568">
      <f>IFERROR(E568/D568,"")</f>
    </oc>
    <nc r="G568">
      <f>IFERROR(E568/D568,"")</f>
    </nc>
  </rcc>
  <rcc rId="939" sId="1">
    <oc r="F569">
      <f>IFERROR(E569/C569,"")</f>
    </oc>
    <nc r="F569">
      <f>IFERROR(E569/C569,"")</f>
    </nc>
  </rcc>
  <rcc rId="940" sId="1">
    <oc r="G569">
      <f>IFERROR(E569/D569,"")</f>
    </oc>
    <nc r="G569">
      <f>IFERROR(E569/D569,"")</f>
    </nc>
  </rcc>
  <rcc rId="941" sId="1">
    <oc r="F570">
      <f>IFERROR(E570/C570,"")</f>
    </oc>
    <nc r="F570">
      <f>IFERROR(E570/C570,"")</f>
    </nc>
  </rcc>
  <rcc rId="942" sId="1">
    <oc r="G570">
      <f>IFERROR(E570/D570,"")</f>
    </oc>
    <nc r="G570">
      <f>IFERROR(E570/D570,"")</f>
    </nc>
  </rcc>
  <rcc rId="943" sId="1">
    <oc r="F571">
      <f>IFERROR(E571/C571,"")</f>
    </oc>
    <nc r="F571">
      <f>IFERROR(E571/C571,"")</f>
    </nc>
  </rcc>
  <rcc rId="944" sId="1">
    <oc r="G571">
      <f>IFERROR(E571/D571,"")</f>
    </oc>
    <nc r="G571">
      <f>IFERROR(E571/D571,"")</f>
    </nc>
  </rcc>
  <rcc rId="945" sId="1">
    <oc r="F572">
      <f>IFERROR(E572/C572,"")</f>
    </oc>
    <nc r="F572">
      <f>IFERROR(E572/C572,"")</f>
    </nc>
  </rcc>
  <rcc rId="946" sId="1">
    <oc r="G572">
      <f>IFERROR(E572/D572,"")</f>
    </oc>
    <nc r="G572">
      <f>IFERROR(E572/D572,"")</f>
    </nc>
  </rcc>
  <rcc rId="947" sId="1">
    <oc r="F573">
      <f>IFERROR(E573/C573,"")</f>
    </oc>
    <nc r="F573">
      <f>IFERROR(E573/C573,"")</f>
    </nc>
  </rcc>
  <rcc rId="948" sId="1">
    <oc r="G573">
      <f>IFERROR(E573/D573,"")</f>
    </oc>
    <nc r="G573">
      <f>IFERROR(E573/D573,"")</f>
    </nc>
  </rcc>
  <rcc rId="949" sId="1">
    <oc r="F574">
      <f>IFERROR(E574/C574,"")</f>
    </oc>
    <nc r="F574">
      <f>IFERROR(E574/C574,"")</f>
    </nc>
  </rcc>
  <rcc rId="950" sId="1">
    <oc r="G574">
      <f>IFERROR(E574/D574,"")</f>
    </oc>
    <nc r="G574">
      <f>IFERROR(E574/D574,"")</f>
    </nc>
  </rcc>
  <rcc rId="951" sId="1">
    <oc r="F575">
      <f>IFERROR(E575/C575,"")</f>
    </oc>
    <nc r="F575">
      <f>IFERROR(E575/C575,"")</f>
    </nc>
  </rcc>
  <rcc rId="952" sId="1">
    <oc r="G575">
      <f>IFERROR(E575/D575,"")</f>
    </oc>
    <nc r="G575">
      <f>IFERROR(E575/D575,"")</f>
    </nc>
  </rcc>
  <rcc rId="953" sId="1">
    <oc r="F576">
      <f>IFERROR(E576/C576,"")</f>
    </oc>
    <nc r="F576">
      <f>IFERROR(E576/C576,"")</f>
    </nc>
  </rcc>
  <rcc rId="954" sId="1">
    <oc r="G576">
      <f>IFERROR(E576/D576,"")</f>
    </oc>
    <nc r="G576">
      <f>IFERROR(E576/D576,"")</f>
    </nc>
  </rcc>
  <rcc rId="955" sId="1">
    <oc r="F577">
      <f>IFERROR(E577/C577,"")</f>
    </oc>
    <nc r="F577">
      <f>IFERROR(E577/C577,"")</f>
    </nc>
  </rcc>
  <rcc rId="956" sId="1">
    <oc r="G577">
      <f>IFERROR(E577/D577,"")</f>
    </oc>
    <nc r="G577">
      <f>IFERROR(E577/D577,"")</f>
    </nc>
  </rcc>
  <rcc rId="957" sId="1">
    <oc r="F578">
      <f>IFERROR(E578/C578,"")</f>
    </oc>
    <nc r="F578">
      <f>IFERROR(E578/C578,"")</f>
    </nc>
  </rcc>
  <rcc rId="958" sId="1">
    <oc r="G578">
      <f>IFERROR(E578/D578,"")</f>
    </oc>
    <nc r="G578">
      <f>IFERROR(E578/D578,"")</f>
    </nc>
  </rcc>
  <rcc rId="959" sId="1">
    <oc r="F579">
      <f>IFERROR(E579/C579,"")</f>
    </oc>
    <nc r="F579">
      <f>IFERROR(E579/C579,"")</f>
    </nc>
  </rcc>
  <rcc rId="960" sId="1">
    <oc r="G579">
      <f>IFERROR(E579/D579,"")</f>
    </oc>
    <nc r="G579">
      <f>IFERROR(E579/D579,"")</f>
    </nc>
  </rcc>
  <rcc rId="961" sId="1">
    <oc r="F580">
      <f>IFERROR(E580/C580,"")</f>
    </oc>
    <nc r="F580">
      <f>IFERROR(E580/C580,"")</f>
    </nc>
  </rcc>
  <rcc rId="962" sId="1">
    <oc r="G580">
      <f>IFERROR(E580/D580,"")</f>
    </oc>
    <nc r="G580">
      <f>IFERROR(E580/D580,"")</f>
    </nc>
  </rcc>
  <rcc rId="963" sId="1">
    <oc r="F581">
      <f>IFERROR(E581/C581,"")</f>
    </oc>
    <nc r="F581">
      <f>IFERROR(E581/C581,"")</f>
    </nc>
  </rcc>
  <rcc rId="964" sId="1">
    <oc r="G581">
      <f>IFERROR(E581/D581,"")</f>
    </oc>
    <nc r="G581">
      <f>IFERROR(E581/D581,"")</f>
    </nc>
  </rcc>
  <rcc rId="965" sId="1">
    <oc r="C582">
      <f>SUM(C583:C595)</f>
    </oc>
    <nc r="C582">
      <f>SUM(C583:C595)</f>
    </nc>
  </rcc>
  <rcc rId="966" sId="1">
    <oc r="D582">
      <f>SUM(D583:D595)</f>
    </oc>
    <nc r="D582">
      <f>SUM(D583:D595)</f>
    </nc>
  </rcc>
  <rcc rId="967" sId="1">
    <oc r="E582">
      <f>SUM(E583:E595)</f>
    </oc>
    <nc r="E582">
      <f>SUM(E583:E595)</f>
    </nc>
  </rcc>
  <rcc rId="968" sId="1">
    <oc r="F582">
      <f>IFERROR(E582/C582,"")</f>
    </oc>
    <nc r="F582">
      <f>IFERROR(E582/C582,"")</f>
    </nc>
  </rcc>
  <rcc rId="969" sId="1">
    <oc r="G582">
      <f>IFERROR(E582/D582,"")</f>
    </oc>
    <nc r="G582">
      <f>IFERROR(E582/D582,"")</f>
    </nc>
  </rcc>
  <rcc rId="970" sId="1" numFmtId="4">
    <oc r="E583">
      <v>3731.4</v>
    </oc>
    <nc r="E583">
      <v>8096.0996299999997</v>
    </nc>
  </rcc>
  <rcc rId="971" sId="1">
    <oc r="F583">
      <f>IFERROR(E583/C583,"")</f>
    </oc>
    <nc r="F583">
      <f>IFERROR(E583/C583,"")</f>
    </nc>
  </rcc>
  <rcc rId="972" sId="1">
    <oc r="G583">
      <f>IFERROR(E583/D583,"")</f>
    </oc>
    <nc r="G583">
      <f>IFERROR(E583/D583,"")</f>
    </nc>
  </rcc>
  <rcc rId="973" sId="1" numFmtId="4">
    <oc r="E584">
      <v>570.16</v>
    </oc>
    <nc r="E584">
      <v>1286.6650500000001</v>
    </nc>
  </rcc>
  <rcc rId="974" sId="1">
    <oc r="F584">
      <f>IFERROR(E584/C584,"")</f>
    </oc>
    <nc r="F584">
      <f>IFERROR(E584/C584,"")</f>
    </nc>
  </rcc>
  <rcc rId="975" sId="1">
    <oc r="G584">
      <f>IFERROR(E584/D584,"")</f>
    </oc>
    <nc r="G584">
      <f>IFERROR(E584/D584,"")</f>
    </nc>
  </rcc>
  <rcc rId="976" sId="1" numFmtId="4">
    <oc r="E585">
      <v>284.05</v>
    </oc>
    <nc r="E585">
      <v>582.08187999999996</v>
    </nc>
  </rcc>
  <rcc rId="977" sId="1">
    <oc r="F585">
      <f>IFERROR(E585/C585,"")</f>
    </oc>
    <nc r="F585">
      <f>IFERROR(E585/C585,"")</f>
    </nc>
  </rcc>
  <rcc rId="978" sId="1">
    <oc r="G585">
      <f>IFERROR(E585/D585,"")</f>
    </oc>
    <nc r="G585">
      <f>IFERROR(E585/D585,"")</f>
    </nc>
  </rcc>
  <rcc rId="979" sId="1" numFmtId="4">
    <oc r="E586">
      <v>471.41</v>
    </oc>
    <nc r="E586">
      <v>1805.4733600000002</v>
    </nc>
  </rcc>
  <rcc rId="980" sId="1">
    <oc r="F586">
      <f>IFERROR(E586/C586,"")</f>
    </oc>
    <nc r="F586">
      <f>IFERROR(E586/C586,"")</f>
    </nc>
  </rcc>
  <rcc rId="981" sId="1">
    <oc r="G586">
      <f>IFERROR(E586/D586,"")</f>
    </oc>
    <nc r="G586">
      <f>IFERROR(E586/D586,"")</f>
    </nc>
  </rcc>
  <rcc rId="982" sId="1" numFmtId="4">
    <oc r="E587">
      <v>1228.74</v>
    </oc>
    <nc r="E587">
      <v>2233.0945999999999</v>
    </nc>
  </rcc>
  <rcc rId="983" sId="1">
    <oc r="F587">
      <f>IFERROR(E587/C587,"")</f>
    </oc>
    <nc r="F587">
      <f>IFERROR(E587/C587,"")</f>
    </nc>
  </rcc>
  <rcc rId="984" sId="1">
    <oc r="G587">
      <f>IFERROR(E587/D587,"")</f>
    </oc>
    <nc r="G587">
      <f>IFERROR(E587/D587,"")</f>
    </nc>
  </rcc>
  <rcc rId="985" sId="1" numFmtId="4">
    <oc r="E588">
      <v>4.17</v>
    </oc>
    <nc r="E588">
      <v>1668.28053</v>
    </nc>
  </rcc>
  <rcc rId="986" sId="1">
    <oc r="F588">
      <f>IFERROR(E588/C588,"")</f>
    </oc>
    <nc r="F588">
      <f>IFERROR(E588/C588,"")</f>
    </nc>
  </rcc>
  <rcc rId="987" sId="1">
    <oc r="G588">
      <f>IFERROR(E588/D588,"")</f>
    </oc>
    <nc r="G588">
      <f>IFERROR(E588/D588,"")</f>
    </nc>
  </rcc>
  <rcc rId="988" sId="1" numFmtId="4">
    <oc r="E589">
      <v>1453.46</v>
    </oc>
    <nc r="E589">
      <v>2938.748</v>
    </nc>
  </rcc>
  <rcc rId="989" sId="1">
    <oc r="F589">
      <f>IFERROR(E589/C589,"")</f>
    </oc>
    <nc r="F589">
      <f>IFERROR(E589/C589,"")</f>
    </nc>
  </rcc>
  <rcc rId="990" sId="1">
    <oc r="G589">
      <f>IFERROR(E589/D589,"")</f>
    </oc>
    <nc r="G589">
      <f>IFERROR(E589/D589,"")</f>
    </nc>
  </rcc>
  <rcc rId="991" sId="1" numFmtId="4">
    <oc r="E590">
      <v>1334.87</v>
    </oc>
    <nc r="E590">
      <v>3492.8052400000001</v>
    </nc>
  </rcc>
  <rcc rId="992" sId="1">
    <oc r="F590">
      <f>IFERROR(E590/C590,"")</f>
    </oc>
    <nc r="F590">
      <f>IFERROR(E590/C590,"")</f>
    </nc>
  </rcc>
  <rcc rId="993" sId="1">
    <oc r="G590">
      <f>IFERROR(E590/D590,"")</f>
    </oc>
    <nc r="G590">
      <f>IFERROR(E590/D590,"")</f>
    </nc>
  </rcc>
  <rcc rId="994" sId="1" numFmtId="4">
    <oc r="E591">
      <v>411.28</v>
    </oc>
    <nc r="E591">
      <v>956.09500000000003</v>
    </nc>
  </rcc>
  <rcc rId="995" sId="1">
    <oc r="F591">
      <f>IFERROR(E591/C591,"")</f>
    </oc>
    <nc r="F591">
      <f>IFERROR(E591/C591,"")</f>
    </nc>
  </rcc>
  <rcc rId="996" sId="1">
    <oc r="G591">
      <f>IFERROR(E591/D591,"")</f>
    </oc>
    <nc r="G591">
      <f>IFERROR(E591/D591,"")</f>
    </nc>
  </rcc>
  <rcc rId="997" sId="1" numFmtId="4">
    <oc r="E592">
      <v>560.82000000000005</v>
    </oc>
    <nc r="E592">
      <v>1256.4736399999999</v>
    </nc>
  </rcc>
  <rcc rId="998" sId="1">
    <oc r="F592">
      <f>IFERROR(E592/C592,"")</f>
    </oc>
    <nc r="F592">
      <f>IFERROR(E592/C592,"")</f>
    </nc>
  </rcc>
  <rcc rId="999" sId="1">
    <oc r="G592">
      <f>IFERROR(E592/D592,"")</f>
    </oc>
    <nc r="G592">
      <f>IFERROR(E592/D592,"")</f>
    </nc>
  </rcc>
  <rcc rId="1000" sId="1" numFmtId="4">
    <oc r="E593">
      <v>523.15</v>
    </oc>
    <nc r="E593">
      <v>3441.3507599999998</v>
    </nc>
  </rcc>
  <rcc rId="1001" sId="1">
    <oc r="F593">
      <f>IFERROR(E593/C593,"")</f>
    </oc>
    <nc r="F593">
      <f>IFERROR(E593/C593,"")</f>
    </nc>
  </rcc>
  <rcc rId="1002" sId="1">
    <oc r="G593">
      <f>IFERROR(E593/D593,"")</f>
    </oc>
    <nc r="G593">
      <f>IFERROR(E593/D593,"")</f>
    </nc>
  </rcc>
  <rcc rId="1003" sId="1" numFmtId="4">
    <oc r="E594">
      <v>5219.8</v>
    </oc>
    <nc r="E594">
      <v>11600.096289999999</v>
    </nc>
  </rcc>
  <rcc rId="1004" sId="1">
    <oc r="F594">
      <f>IFERROR(E594/C594,"")</f>
    </oc>
    <nc r="F594">
      <f>IFERROR(E594/C594,"")</f>
    </nc>
  </rcc>
  <rcc rId="1005" sId="1">
    <oc r="G594">
      <f>IFERROR(E594/D594,"")</f>
    </oc>
    <nc r="G594">
      <f>IFERROR(E594/D594,"")</f>
    </nc>
  </rcc>
  <rcc rId="1006" sId="1" numFmtId="4">
    <oc r="E595">
      <v>627.98</v>
    </oc>
    <nc r="E595">
      <v>1579.92011</v>
    </nc>
  </rcc>
  <rcc rId="1007" sId="1">
    <oc r="F595">
      <f>IFERROR(E595/C595,"")</f>
    </oc>
    <nc r="F595">
      <f>IFERROR(E595/C595,"")</f>
    </nc>
  </rcc>
  <rcc rId="1008" sId="1">
    <oc r="G595">
      <f>IFERROR(E595/D595,"")</f>
    </oc>
    <nc r="G595">
      <f>IFERROR(E595/D595,"")</f>
    </nc>
  </rcc>
  <rcc rId="1009" sId="1">
    <oc r="C596">
      <f>SUM(C597:C609)</f>
    </oc>
    <nc r="C596">
      <f>SUM(C597:C609)</f>
    </nc>
  </rcc>
  <rcc rId="1010" sId="1">
    <oc r="D596">
      <f>SUM(D597:D609)</f>
    </oc>
    <nc r="D596">
      <f>SUM(D597:D609)</f>
    </nc>
  </rcc>
  <rcc rId="1011" sId="1">
    <oc r="E596">
      <f>SUM(E597:E609)</f>
    </oc>
    <nc r="E596">
      <f>SUM(E597:E609)</f>
    </nc>
  </rcc>
  <rcc rId="1012" sId="1">
    <oc r="F596">
      <f>IFERROR(E596/C596,"")</f>
    </oc>
    <nc r="F596">
      <f>IFERROR(E596/C596,"")</f>
    </nc>
  </rcc>
  <rcc rId="1013" sId="1">
    <oc r="G596">
      <f>IFERROR(E596/D596,"")</f>
    </oc>
    <nc r="G596">
      <f>IFERROR(E596/D596,"")</f>
    </nc>
  </rcc>
  <rcc rId="1014" sId="1">
    <oc r="F597">
      <f>IFERROR(E597/C597,"")</f>
    </oc>
    <nc r="F597">
      <f>IFERROR(E597/C597,"")</f>
    </nc>
  </rcc>
  <rcc rId="1015" sId="1">
    <oc r="G597">
      <f>IFERROR(E597/D597,"")</f>
    </oc>
    <nc r="G597">
      <f>IFERROR(E597/D597,"")</f>
    </nc>
  </rcc>
  <rcc rId="1016" sId="1">
    <oc r="F598">
      <f>IFERROR(E598/C598,"")</f>
    </oc>
    <nc r="F598">
      <f>IFERROR(E598/C598,"")</f>
    </nc>
  </rcc>
  <rcc rId="1017" sId="1">
    <oc r="G598">
      <f>IFERROR(E598/D598,"")</f>
    </oc>
    <nc r="G598">
      <f>IFERROR(E598/D598,"")</f>
    </nc>
  </rcc>
  <rcc rId="1018" sId="1">
    <oc r="F599">
      <f>IFERROR(E599/C599,"")</f>
    </oc>
    <nc r="F599">
      <f>IFERROR(E599/C599,"")</f>
    </nc>
  </rcc>
  <rcc rId="1019" sId="1">
    <oc r="G599">
      <f>IFERROR(E599/D599,"")</f>
    </oc>
    <nc r="G599">
      <f>IFERROR(E599/D599,"")</f>
    </nc>
  </rcc>
  <rcc rId="1020" sId="1">
    <oc r="F600">
      <f>IFERROR(E600/C600,"")</f>
    </oc>
    <nc r="F600">
      <f>IFERROR(E600/C600,"")</f>
    </nc>
  </rcc>
  <rcc rId="1021" sId="1">
    <oc r="G600">
      <f>IFERROR(E600/D600,"")</f>
    </oc>
    <nc r="G600">
      <f>IFERROR(E600/D600,"")</f>
    </nc>
  </rcc>
  <rcc rId="1022" sId="1">
    <oc r="F601">
      <f>IFERROR(E601/C601,"")</f>
    </oc>
    <nc r="F601">
      <f>IFERROR(E601/C601,"")</f>
    </nc>
  </rcc>
  <rcc rId="1023" sId="1">
    <oc r="G601">
      <f>IFERROR(E601/D601,"")</f>
    </oc>
    <nc r="G601">
      <f>IFERROR(E601/D601,"")</f>
    </nc>
  </rcc>
  <rcc rId="1024" sId="1">
    <oc r="F602">
      <f>IFERROR(E602/C602,"")</f>
    </oc>
    <nc r="F602">
      <f>IFERROR(E602/C602,"")</f>
    </nc>
  </rcc>
  <rcc rId="1025" sId="1">
    <oc r="G602">
      <f>IFERROR(E602/D602,"")</f>
    </oc>
    <nc r="G602">
      <f>IFERROR(E602/D602,"")</f>
    </nc>
  </rcc>
  <rcc rId="1026" sId="1">
    <oc r="F603">
      <f>IFERROR(E603/C603,"")</f>
    </oc>
    <nc r="F603">
      <f>IFERROR(E603/C603,"")</f>
    </nc>
  </rcc>
  <rcc rId="1027" sId="1">
    <oc r="G603">
      <f>IFERROR(E603/D603,"")</f>
    </oc>
    <nc r="G603">
      <f>IFERROR(E603/D603,"")</f>
    </nc>
  </rcc>
  <rcc rId="1028" sId="1">
    <oc r="F604">
      <f>IFERROR(E604/C604,"")</f>
    </oc>
    <nc r="F604">
      <f>IFERROR(E604/C604,"")</f>
    </nc>
  </rcc>
  <rcc rId="1029" sId="1">
    <oc r="G604">
      <f>IFERROR(E604/D604,"")</f>
    </oc>
    <nc r="G604">
      <f>IFERROR(E604/D604,"")</f>
    </nc>
  </rcc>
  <rcc rId="1030" sId="1">
    <oc r="F605">
      <f>IFERROR(E605/C605,"")</f>
    </oc>
    <nc r="F605">
      <f>IFERROR(E605/C605,"")</f>
    </nc>
  </rcc>
  <rcc rId="1031" sId="1">
    <oc r="G605">
      <f>IFERROR(E605/D605,"")</f>
    </oc>
    <nc r="G605">
      <f>IFERROR(E605/D605,"")</f>
    </nc>
  </rcc>
  <rcc rId="1032" sId="1">
    <oc r="F606">
      <f>IFERROR(E606/C606,"")</f>
    </oc>
    <nc r="F606">
      <f>IFERROR(E606/C606,"")</f>
    </nc>
  </rcc>
  <rcc rId="1033" sId="1">
    <oc r="G606">
      <f>IFERROR(E606/D606,"")</f>
    </oc>
    <nc r="G606">
      <f>IFERROR(E606/D606,"")</f>
    </nc>
  </rcc>
  <rcc rId="1034" sId="1">
    <oc r="F607">
      <f>IFERROR(E607/C607,"")</f>
    </oc>
    <nc r="F607">
      <f>IFERROR(E607/C607,"")</f>
    </nc>
  </rcc>
  <rcc rId="1035" sId="1">
    <oc r="G607">
      <f>IFERROR(E607/D607,"")</f>
    </oc>
    <nc r="G607">
      <f>IFERROR(E607/D607,"")</f>
    </nc>
  </rcc>
  <rcc rId="1036" sId="1">
    <oc r="F608">
      <f>IFERROR(E608/C608,"")</f>
    </oc>
    <nc r="F608">
      <f>IFERROR(E608/C608,"")</f>
    </nc>
  </rcc>
  <rcc rId="1037" sId="1">
    <oc r="G608">
      <f>IFERROR(E608/D608,"")</f>
    </oc>
    <nc r="G608">
      <f>IFERROR(E608/D608,"")</f>
    </nc>
  </rcc>
  <rcc rId="1038" sId="1">
    <oc r="F609">
      <f>IFERROR(E609/C609,"")</f>
    </oc>
    <nc r="F609">
      <f>IFERROR(E609/C609,"")</f>
    </nc>
  </rcc>
  <rcc rId="1039" sId="1">
    <oc r="G609">
      <f>IFERROR(E609/D609,"")</f>
    </oc>
    <nc r="G609">
      <f>IFERROR(E609/D609,"")</f>
    </nc>
  </rcc>
  <rcc rId="1040" sId="1">
    <oc r="C610">
      <f>SUM(C611:C623)</f>
    </oc>
    <nc r="C610">
      <f>SUM(C611:C623)</f>
    </nc>
  </rcc>
  <rcc rId="1041" sId="1">
    <oc r="D610">
      <f>SUM(D611:D623)</f>
    </oc>
    <nc r="D610">
      <f>SUM(D611:D623)</f>
    </nc>
  </rcc>
  <rcc rId="1042" sId="1">
    <oc r="E610">
      <f>SUM(E611:E623)</f>
    </oc>
    <nc r="E610">
      <f>SUM(E611:E623)</f>
    </nc>
  </rcc>
  <rcc rId="1043" sId="1">
    <oc r="F610">
      <f>IFERROR(E610/C610,"")</f>
    </oc>
    <nc r="F610">
      <f>IFERROR(E610/C610,"")</f>
    </nc>
  </rcc>
  <rcc rId="1044" sId="1">
    <oc r="G610">
      <f>IFERROR(E610/D610,"")</f>
    </oc>
    <nc r="G610">
      <f>IFERROR(E610/D610,"")</f>
    </nc>
  </rcc>
  <rcc rId="1045" sId="1">
    <oc r="F611">
      <f>IFERROR(E611/C611,"")</f>
    </oc>
    <nc r="F611">
      <f>IFERROR(E611/C611,"")</f>
    </nc>
  </rcc>
  <rcc rId="1046" sId="1">
    <oc r="G611">
      <f>IFERROR(E611/D611,"")</f>
    </oc>
    <nc r="G611">
      <f>IFERROR(E611/D611,"")</f>
    </nc>
  </rcc>
  <rcc rId="1047" sId="1">
    <oc r="F612">
      <f>IFERROR(E612/C612,"")</f>
    </oc>
    <nc r="F612">
      <f>IFERROR(E612/C612,"")</f>
    </nc>
  </rcc>
  <rcc rId="1048" sId="1">
    <oc r="G612">
      <f>IFERROR(E612/D612,"")</f>
    </oc>
    <nc r="G612">
      <f>IFERROR(E612/D612,"")</f>
    </nc>
  </rcc>
  <rcc rId="1049" sId="1">
    <oc r="F613">
      <f>IFERROR(E613/C613,"")</f>
    </oc>
    <nc r="F613">
      <f>IFERROR(E613/C613,"")</f>
    </nc>
  </rcc>
  <rcc rId="1050" sId="1">
    <oc r="G613">
      <f>IFERROR(E613/D613,"")</f>
    </oc>
    <nc r="G613">
      <f>IFERROR(E613/D613,"")</f>
    </nc>
  </rcc>
  <rcc rId="1051" sId="1">
    <oc r="F614">
      <f>IFERROR(E614/C614,"")</f>
    </oc>
    <nc r="F614">
      <f>IFERROR(E614/C614,"")</f>
    </nc>
  </rcc>
  <rcc rId="1052" sId="1">
    <oc r="G614">
      <f>IFERROR(E614/D614,"")</f>
    </oc>
    <nc r="G614">
      <f>IFERROR(E614/D614,"")</f>
    </nc>
  </rcc>
  <rcc rId="1053" sId="1">
    <oc r="F615">
      <f>IFERROR(E615/C615,"")</f>
    </oc>
    <nc r="F615">
      <f>IFERROR(E615/C615,"")</f>
    </nc>
  </rcc>
  <rcc rId="1054" sId="1">
    <oc r="G615">
      <f>IFERROR(E615/D615,"")</f>
    </oc>
    <nc r="G615">
      <f>IFERROR(E615/D615,"")</f>
    </nc>
  </rcc>
  <rcc rId="1055" sId="1">
    <oc r="F616">
      <f>IFERROR(E616/C616,"")</f>
    </oc>
    <nc r="F616">
      <f>IFERROR(E616/C616,"")</f>
    </nc>
  </rcc>
  <rcc rId="1056" sId="1">
    <oc r="G616">
      <f>IFERROR(E616/D616,"")</f>
    </oc>
    <nc r="G616">
      <f>IFERROR(E616/D616,"")</f>
    </nc>
  </rcc>
  <rcc rId="1057" sId="1">
    <oc r="F617">
      <f>IFERROR(E617/C617,"")</f>
    </oc>
    <nc r="F617">
      <f>IFERROR(E617/C617,"")</f>
    </nc>
  </rcc>
  <rcc rId="1058" sId="1">
    <oc r="G617">
      <f>IFERROR(E617/D617,"")</f>
    </oc>
    <nc r="G617">
      <f>IFERROR(E617/D617,"")</f>
    </nc>
  </rcc>
  <rcc rId="1059" sId="1">
    <oc r="F618">
      <f>IFERROR(E618/C618,"")</f>
    </oc>
    <nc r="F618">
      <f>IFERROR(E618/C618,"")</f>
    </nc>
  </rcc>
  <rcc rId="1060" sId="1">
    <oc r="G618">
      <f>IFERROR(E618/D618,"")</f>
    </oc>
    <nc r="G618">
      <f>IFERROR(E618/D618,"")</f>
    </nc>
  </rcc>
  <rcc rId="1061" sId="1">
    <oc r="F619">
      <f>IFERROR(E619/C619,"")</f>
    </oc>
    <nc r="F619">
      <f>IFERROR(E619/C619,"")</f>
    </nc>
  </rcc>
  <rcc rId="1062" sId="1">
    <oc r="G619">
      <f>IFERROR(E619/D619,"")</f>
    </oc>
    <nc r="G619">
      <f>IFERROR(E619/D619,"")</f>
    </nc>
  </rcc>
  <rcc rId="1063" sId="1">
    <oc r="F620">
      <f>IFERROR(E620/C620,"")</f>
    </oc>
    <nc r="F620">
      <f>IFERROR(E620/C620,"")</f>
    </nc>
  </rcc>
  <rcc rId="1064" sId="1">
    <oc r="G620">
      <f>IFERROR(E620/D620,"")</f>
    </oc>
    <nc r="G620">
      <f>IFERROR(E620/D620,"")</f>
    </nc>
  </rcc>
  <rcc rId="1065" sId="1">
    <oc r="F621">
      <f>IFERROR(E621/C621,"")</f>
    </oc>
    <nc r="F621">
      <f>IFERROR(E621/C621,"")</f>
    </nc>
  </rcc>
  <rcc rId="1066" sId="1">
    <oc r="G621">
      <f>IFERROR(E621/D621,"")</f>
    </oc>
    <nc r="G621">
      <f>IFERROR(E621/D621,"")</f>
    </nc>
  </rcc>
  <rcc rId="1067" sId="1">
    <oc r="F622">
      <f>IFERROR(E622/C622,"")</f>
    </oc>
    <nc r="F622">
      <f>IFERROR(E622/C622,"")</f>
    </nc>
  </rcc>
  <rcc rId="1068" sId="1">
    <oc r="G622">
      <f>IFERROR(E622/D622,"")</f>
    </oc>
    <nc r="G622">
      <f>IFERROR(E622/D622,"")</f>
    </nc>
  </rcc>
  <rcc rId="1069" sId="1">
    <oc r="F623">
      <f>IFERROR(E623/C623,"")</f>
    </oc>
    <nc r="F623">
      <f>IFERROR(E623/C623,"")</f>
    </nc>
  </rcc>
  <rcc rId="1070" sId="1">
    <oc r="G623">
      <f>IFERROR(E623/D623,"")</f>
    </oc>
    <nc r="G623">
      <f>IFERROR(E623/D623,"")</f>
    </nc>
  </rcc>
  <rcc rId="1071" sId="1">
    <oc r="C624">
      <f>C625+C639+C654+C661+C663+C677+C679</f>
    </oc>
    <nc r="C624">
      <f>C625+C639+C654+C661+C663+C677+C680</f>
    </nc>
  </rcc>
  <rcc rId="1072" sId="1">
    <oc r="D624">
      <f>D625+D639+D654+D661+D663+D677+D679+D693</f>
    </oc>
    <nc r="D624">
      <f>D625+D639+D654+D661+D663+D677+D680+D694</f>
    </nc>
  </rcc>
  <rcc rId="1073" sId="1">
    <oc r="E624">
      <f>E625+E639+E654+E661+E663+E677+E679+E693</f>
    </oc>
    <nc r="E624">
      <f>E625+E639+E654+E661+E663+E677+E680+E694</f>
    </nc>
  </rcc>
  <rcc rId="1074" sId="1">
    <oc r="F624">
      <f>IFERROR(E624/C624,"")</f>
    </oc>
    <nc r="F624">
      <f>IFERROR(E624/C624,"")</f>
    </nc>
  </rcc>
  <rcc rId="1075" sId="1">
    <oc r="G624">
      <f>IFERROR(E624/D624,"")</f>
    </oc>
    <nc r="G624">
      <f>IFERROR(E624/D624,"")</f>
    </nc>
  </rcc>
  <rcc rId="1076" sId="1">
    <oc r="C625">
      <f>SUM(C626:C638)</f>
    </oc>
    <nc r="C625">
      <f>SUM(C626:C638)</f>
    </nc>
  </rcc>
  <rcc rId="1077" sId="1">
    <oc r="D625">
      <f>SUM(D626:D638)</f>
    </oc>
    <nc r="D625">
      <f>SUM(D626:D638)</f>
    </nc>
  </rcc>
  <rcc rId="1078" sId="1">
    <oc r="E625">
      <f>SUM(E626:E638)</f>
    </oc>
    <nc r="E625">
      <f>SUM(E626:E638)</f>
    </nc>
  </rcc>
  <rcc rId="1079" sId="1">
    <oc r="F625">
      <f>IFERROR(E625/C625,"")</f>
    </oc>
    <nc r="F625">
      <f>IFERROR(E625/C625,"")</f>
    </nc>
  </rcc>
  <rcc rId="1080" sId="1">
    <oc r="G625">
      <f>IFERROR(E625/D625,"")</f>
    </oc>
    <nc r="G625">
      <f>IFERROR(E625/D625,"")</f>
    </nc>
  </rcc>
  <rcc rId="1081" sId="1" numFmtId="4">
    <oc r="E626">
      <v>1079.03</v>
    </oc>
    <nc r="E626">
      <v>2577.6080000000002</v>
    </nc>
  </rcc>
  <rcc rId="1082" sId="1">
    <oc r="F626">
      <f>IFERROR(E626/C626,"")</f>
    </oc>
    <nc r="F626">
      <f>IFERROR(E626/C626,"")</f>
    </nc>
  </rcc>
  <rcc rId="1083" sId="1">
    <oc r="G626">
      <f>IFERROR(E626/D626,"")</f>
    </oc>
    <nc r="G626">
      <f>IFERROR(E626/D626,"")</f>
    </nc>
  </rcc>
  <rcc rId="1084" sId="1" numFmtId="4">
    <oc r="E627">
      <v>667.52</v>
    </oc>
    <nc r="E627">
      <v>1863.1068899999998</v>
    </nc>
  </rcc>
  <rcc rId="1085" sId="1">
    <oc r="F627">
      <f>IFERROR(E627/C627,"")</f>
    </oc>
    <nc r="F627">
      <f>IFERROR(E627/C627,"")</f>
    </nc>
  </rcc>
  <rcc rId="1086" sId="1">
    <oc r="G627">
      <f>IFERROR(E627/D627,"")</f>
    </oc>
    <nc r="G627">
      <f>IFERROR(E627/D627,"")</f>
    </nc>
  </rcc>
  <rcc rId="1087" sId="1" numFmtId="4">
    <oc r="E628">
      <v>274.24</v>
    </oc>
    <nc r="E628">
      <v>815.49492000000009</v>
    </nc>
  </rcc>
  <rcc rId="1088" sId="1">
    <oc r="F628">
      <f>IFERROR(E628/C628,"")</f>
    </oc>
    <nc r="F628">
      <f>IFERROR(E628/C628,"")</f>
    </nc>
  </rcc>
  <rcc rId="1089" sId="1">
    <oc r="G628">
      <f>IFERROR(E628/D628,"")</f>
    </oc>
    <nc r="G628">
      <f>IFERROR(E628/D628,"")</f>
    </nc>
  </rcc>
  <rcc rId="1090" sId="1" numFmtId="4">
    <oc r="E629">
      <v>320.68</v>
    </oc>
    <nc r="E629">
      <v>783.52432999999996</v>
    </nc>
  </rcc>
  <rcc rId="1091" sId="1">
    <oc r="F629">
      <f>IFERROR(E629/C629,"")</f>
    </oc>
    <nc r="F629">
      <f>IFERROR(E629/C629,"")</f>
    </nc>
  </rcc>
  <rcc rId="1092" sId="1">
    <oc r="G629">
      <f>IFERROR(E629/D629,"")</f>
    </oc>
    <nc r="G629">
      <f>IFERROR(E629/D629,"")</f>
    </nc>
  </rcc>
  <rcc rId="1093" sId="1" numFmtId="4">
    <oc r="E630">
      <v>478.52</v>
    </oc>
    <nc r="E630">
      <v>1349.21325</v>
    </nc>
  </rcc>
  <rcc rId="1094" sId="1">
    <oc r="F630">
      <f>IFERROR(E630/C630,"")</f>
    </oc>
    <nc r="F630">
      <f>IFERROR(E630/C630,"")</f>
    </nc>
  </rcc>
  <rcc rId="1095" sId="1">
    <oc r="G630">
      <f>IFERROR(E630/D630,"")</f>
    </oc>
    <nc r="G630">
      <f>IFERROR(E630/D630,"")</f>
    </nc>
  </rcc>
  <rcc rId="1096" sId="1" numFmtId="4">
    <oc r="E631">
      <v>661.42</v>
    </oc>
    <nc r="E631">
      <v>1743.46822</v>
    </nc>
  </rcc>
  <rcc rId="1097" sId="1">
    <oc r="F631">
      <f>IFERROR(E631/C631,"")</f>
    </oc>
    <nc r="F631">
      <f>IFERROR(E631/C631,"")</f>
    </nc>
  </rcc>
  <rcc rId="1098" sId="1">
    <oc r="G631">
      <f>IFERROR(E631/D631,"")</f>
    </oc>
    <nc r="G631">
      <f>IFERROR(E631/D631,"")</f>
    </nc>
  </rcc>
  <rcc rId="1099" sId="1" numFmtId="4">
    <oc r="E632">
      <v>618.9</v>
    </oc>
    <nc r="E632">
      <v>1719.2531200000001</v>
    </nc>
  </rcc>
  <rcc rId="1100" sId="1">
    <oc r="F632">
      <f>IFERROR(E632/C632,"")</f>
    </oc>
    <nc r="F632">
      <f>IFERROR(E632/C632,"")</f>
    </nc>
  </rcc>
  <rcc rId="1101" sId="1">
    <oc r="G632">
      <f>IFERROR(E632/D632,"")</f>
    </oc>
    <nc r="G632">
      <f>IFERROR(E632/D632,"")</f>
    </nc>
  </rcc>
  <rcc rId="1102" sId="1" numFmtId="4">
    <oc r="E633">
      <v>758.31</v>
    </oc>
    <nc r="E633">
      <v>1505.42</v>
    </nc>
  </rcc>
  <rcc rId="1103" sId="1">
    <oc r="F633">
      <f>IFERROR(E633/C633,"")</f>
    </oc>
    <nc r="F633">
      <f>IFERROR(E633/C633,"")</f>
    </nc>
  </rcc>
  <rcc rId="1104" sId="1">
    <oc r="G633">
      <f>IFERROR(E633/D633,"")</f>
    </oc>
    <nc r="G633">
      <f>IFERROR(E633/D633,"")</f>
    </nc>
  </rcc>
  <rcc rId="1105" sId="1" numFmtId="4">
    <oc r="E634">
      <v>261.29000000000002</v>
    </oc>
    <nc r="E634">
      <v>881.43571999999995</v>
    </nc>
  </rcc>
  <rcc rId="1106" sId="1">
    <oc r="F634">
      <f>IFERROR(E634/C634,"")</f>
    </oc>
    <nc r="F634">
      <f>IFERROR(E634/C634,"")</f>
    </nc>
  </rcc>
  <rcc rId="1107" sId="1">
    <oc r="G634">
      <f>IFERROR(E634/D634,"")</f>
    </oc>
    <nc r="G634">
      <f>IFERROR(E634/D634,"")</f>
    </nc>
  </rcc>
  <rcc rId="1108" sId="1" numFmtId="4">
    <oc r="E635">
      <v>297.8</v>
    </oc>
    <nc r="E635">
      <v>1093.71965</v>
    </nc>
  </rcc>
  <rcc rId="1109" sId="1">
    <oc r="F635">
      <f>IFERROR(E635/C635,"")</f>
    </oc>
    <nc r="F635">
      <f>IFERROR(E635/C635,"")</f>
    </nc>
  </rcc>
  <rcc rId="1110" sId="1">
    <oc r="G635">
      <f>IFERROR(E635/D635,"")</f>
    </oc>
    <nc r="G635">
      <f>IFERROR(E635/D635,"")</f>
    </nc>
  </rcc>
  <rcc rId="1111" sId="1" numFmtId="4">
    <oc r="E636">
      <v>477.24</v>
    </oc>
    <nc r="E636">
      <v>1225.0181399999999</v>
    </nc>
  </rcc>
  <rcc rId="1112" sId="1">
    <oc r="F636">
      <f>IFERROR(E636/C636,"")</f>
    </oc>
    <nc r="F636">
      <f>IFERROR(E636/C636,"")</f>
    </nc>
  </rcc>
  <rcc rId="1113" sId="1">
    <oc r="G636">
      <f>IFERROR(E636/D636,"")</f>
    </oc>
    <nc r="G636">
      <f>IFERROR(E636/D636,"")</f>
    </nc>
  </rcc>
  <rcc rId="1114" sId="1" numFmtId="4">
    <oc r="E637">
      <v>1507.06</v>
    </oc>
    <nc r="E637">
      <v>3630.2148299999999</v>
    </nc>
  </rcc>
  <rcc rId="1115" sId="1">
    <oc r="F637">
      <f>IFERROR(E637/C637,"")</f>
    </oc>
    <nc r="F637">
      <f>IFERROR(E637/C637,"")</f>
    </nc>
  </rcc>
  <rcc rId="1116" sId="1">
    <oc r="G637">
      <f>IFERROR(E637/D637,"")</f>
    </oc>
    <nc r="G637">
      <f>IFERROR(E637/D637,"")</f>
    </nc>
  </rcc>
  <rcc rId="1117" sId="1" numFmtId="4">
    <oc r="E638">
      <v>390.43</v>
    </oc>
    <nc r="E638">
      <v>935.15708999999993</v>
    </nc>
  </rcc>
  <rcc rId="1118" sId="1">
    <oc r="F638">
      <f>IFERROR(E638/C638,"")</f>
    </oc>
    <nc r="F638">
      <f>IFERROR(E638/C638,"")</f>
    </nc>
  </rcc>
  <rcc rId="1119" sId="1">
    <oc r="G638">
      <f>IFERROR(E638/D638,"")</f>
    </oc>
    <nc r="G638">
      <f>IFERROR(E638/D638,"")</f>
    </nc>
  </rcc>
  <rcc rId="1120" sId="1">
    <oc r="C639">
      <f>SUM(C640:C653)</f>
    </oc>
    <nc r="C639">
      <f>SUM(C640:C653)</f>
    </nc>
  </rcc>
  <rcc rId="1121" sId="1">
    <oc r="D639">
      <f>SUM(D640:D653)</f>
    </oc>
    <nc r="D639">
      <f>SUM(D640:D653)</f>
    </nc>
  </rcc>
  <rcc rId="1122" sId="1">
    <oc r="E639">
      <f>SUM(E640:E653)</f>
    </oc>
    <nc r="E639">
      <f>SUM(E640:E653)</f>
    </nc>
  </rcc>
  <rcc rId="1123" sId="1">
    <oc r="F639">
      <f>IFERROR(E639/C639,"")</f>
    </oc>
    <nc r="F639">
      <f>IFERROR(E639/C639,"")</f>
    </nc>
  </rcc>
  <rcc rId="1124" sId="1">
    <oc r="G639">
      <f>IFERROR(E639/D639,"")</f>
    </oc>
    <nc r="G639">
      <f>IFERROR(E639/D639,"")</f>
    </nc>
  </rcc>
  <rcc rId="1125" sId="1">
    <oc r="F640">
      <f>IFERROR(E640/C640,"")</f>
    </oc>
    <nc r="F640">
      <f>IFERROR(E640/C640,"")</f>
    </nc>
  </rcc>
  <rcc rId="1126" sId="1">
    <oc r="G640">
      <f>IFERROR(E640/D640,"")</f>
    </oc>
    <nc r="G640">
      <f>IFERROR(E640/D640,"")</f>
    </nc>
  </rcc>
  <rcc rId="1127" sId="1">
    <oc r="F641">
      <f>IFERROR(E641/C641,"")</f>
    </oc>
    <nc r="F641">
      <f>IFERROR(E641/C641,"")</f>
    </nc>
  </rcc>
  <rcc rId="1128" sId="1">
    <oc r="G641">
      <f>IFERROR(E641/D641,"")</f>
    </oc>
    <nc r="G641">
      <f>IFERROR(E641/D641,"")</f>
    </nc>
  </rcc>
  <rcc rId="1129" sId="1">
    <oc r="F642">
      <f>IFERROR(E642/C642,"")</f>
    </oc>
    <nc r="F642">
      <f>IFERROR(E642/C642,"")</f>
    </nc>
  </rcc>
  <rcc rId="1130" sId="1">
    <oc r="G642">
      <f>IFERROR(E642/D642,"")</f>
    </oc>
    <nc r="G642">
      <f>IFERROR(E642/D642,"")</f>
    </nc>
  </rcc>
  <rcc rId="1131" sId="1">
    <oc r="F643">
      <f>IFERROR(E643/C643,"")</f>
    </oc>
    <nc r="F643">
      <f>IFERROR(E643/C643,"")</f>
    </nc>
  </rcc>
  <rcc rId="1132" sId="1">
    <oc r="G643">
      <f>IFERROR(E643/D643,"")</f>
    </oc>
    <nc r="G643">
      <f>IFERROR(E643/D643,"")</f>
    </nc>
  </rcc>
  <rcc rId="1133" sId="1">
    <oc r="F644">
      <f>IFERROR(E644/C644,"")</f>
    </oc>
    <nc r="F644">
      <f>IFERROR(E644/C644,"")</f>
    </nc>
  </rcc>
  <rcc rId="1134" sId="1">
    <oc r="G644">
      <f>IFERROR(E644/D644,"")</f>
    </oc>
    <nc r="G644">
      <f>IFERROR(E644/D644,"")</f>
    </nc>
  </rcc>
  <rcc rId="1135" sId="1">
    <oc r="F645">
      <f>IFERROR(E645/C645,"")</f>
    </oc>
    <nc r="F645">
      <f>IFERROR(E645/C645,"")</f>
    </nc>
  </rcc>
  <rcc rId="1136" sId="1">
    <oc r="G645">
      <f>IFERROR(E645/D645,"")</f>
    </oc>
    <nc r="G645">
      <f>IFERROR(E645/D645,"")</f>
    </nc>
  </rcc>
  <rcc rId="1137" sId="1">
    <oc r="F646">
      <f>IFERROR(E646/C646,"")</f>
    </oc>
    <nc r="F646">
      <f>IFERROR(E646/C646,"")</f>
    </nc>
  </rcc>
  <rcc rId="1138" sId="1">
    <oc r="G646">
      <f>IFERROR(E646/D646,"")</f>
    </oc>
    <nc r="G646">
      <f>IFERROR(E646/D646,"")</f>
    </nc>
  </rcc>
  <rcc rId="1139" sId="1">
    <oc r="F647">
      <f>IFERROR(E647/C647,"")</f>
    </oc>
    <nc r="F647">
      <f>IFERROR(E647/C647,"")</f>
    </nc>
  </rcc>
  <rcc rId="1140" sId="1">
    <oc r="G647">
      <f>IFERROR(E647/D647,"")</f>
    </oc>
    <nc r="G647">
      <f>IFERROR(E647/D647,"")</f>
    </nc>
  </rcc>
  <rcc rId="1141" sId="1">
    <oc r="F648">
      <f>IFERROR(E648/C648,"")</f>
    </oc>
    <nc r="F648">
      <f>IFERROR(E648/C648,"")</f>
    </nc>
  </rcc>
  <rcc rId="1142" sId="1">
    <oc r="G648">
      <f>IFERROR(E648/D648,"")</f>
    </oc>
    <nc r="G648">
      <f>IFERROR(E648/D648,"")</f>
    </nc>
  </rcc>
  <rcc rId="1143" sId="1">
    <oc r="F649">
      <f>IFERROR(E649/C649,"")</f>
    </oc>
    <nc r="F649">
      <f>IFERROR(E649/C649,"")</f>
    </nc>
  </rcc>
  <rcc rId="1144" sId="1">
    <oc r="G649">
      <f>IFERROR(E649/D649,"")</f>
    </oc>
    <nc r="G649">
      <f>IFERROR(E649/D649,"")</f>
    </nc>
  </rcc>
  <rcc rId="1145" sId="1">
    <oc r="F650">
      <f>IFERROR(E650/C650,"")</f>
    </oc>
    <nc r="F650">
      <f>IFERROR(E650/C650,"")</f>
    </nc>
  </rcc>
  <rcc rId="1146" sId="1">
    <oc r="G650">
      <f>IFERROR(E650/D650,"")</f>
    </oc>
    <nc r="G650">
      <f>IFERROR(E650/D650,"")</f>
    </nc>
  </rcc>
  <rcc rId="1147" sId="1">
    <oc r="F651">
      <f>IFERROR(E651/C651,"")</f>
    </oc>
    <nc r="F651">
      <f>IFERROR(E651/C651,"")</f>
    </nc>
  </rcc>
  <rcc rId="1148" sId="1">
    <oc r="G651">
      <f>IFERROR(E651/D651,"")</f>
    </oc>
    <nc r="G651">
      <f>IFERROR(E651/D651,"")</f>
    </nc>
  </rcc>
  <rcc rId="1149" sId="1">
    <oc r="F652">
      <f>IFERROR(E652/C652,"")</f>
    </oc>
    <nc r="F652">
      <f>IFERROR(E652/C652,"")</f>
    </nc>
  </rcc>
  <rcc rId="1150" sId="1">
    <oc r="G652">
      <f>IFERROR(E652/D652,"")</f>
    </oc>
    <nc r="G652">
      <f>IFERROR(E652/D652,"")</f>
    </nc>
  </rcc>
  <rcc rId="1151" sId="1">
    <oc r="F653">
      <f>IFERROR(E653/C653,"")</f>
    </oc>
    <nc r="F653">
      <f>IFERROR(E653/C653,"")</f>
    </nc>
  </rcc>
  <rcc rId="1152" sId="1">
    <oc r="G653">
      <f>IFERROR(E653/D653,"")</f>
    </oc>
    <nc r="G653">
      <f>IFERROR(E653/D653,"")</f>
    </nc>
  </rcc>
  <rcc rId="1153" sId="1">
    <oc r="C654">
      <f>SUM(C655:C660)</f>
    </oc>
    <nc r="C654">
      <f>SUM(C655:C660)</f>
    </nc>
  </rcc>
  <rcc rId="1154" sId="1">
    <oc r="D654">
      <f>SUM(D655:D660)</f>
    </oc>
    <nc r="D654">
      <f>SUM(D655:D660)</f>
    </nc>
  </rcc>
  <rcc rId="1155" sId="1">
    <oc r="E654">
      <f>SUM(E655:E660)</f>
    </oc>
    <nc r="E654">
      <f>SUM(E655:E660)</f>
    </nc>
  </rcc>
  <rcc rId="1156" sId="1">
    <oc r="F654">
      <f>IFERROR(E654/C654,"")</f>
    </oc>
    <nc r="F654">
      <f>IFERROR(E654/C654,"")</f>
    </nc>
  </rcc>
  <rcc rId="1157" sId="1">
    <oc r="G654">
      <f>IFERROR(E654/D654,"")</f>
    </oc>
    <nc r="G654">
      <f>IFERROR(E654/D654,"")</f>
    </nc>
  </rcc>
  <rcc rId="1158" sId="1" numFmtId="4">
    <oc r="E655">
      <v>2696.41</v>
    </oc>
    <nc r="E655">
      <v>6540.0691699999998</v>
    </nc>
  </rcc>
  <rcc rId="1159" sId="1">
    <oc r="F655">
      <f>IFERROR(E655/C655,"")</f>
    </oc>
    <nc r="F655">
      <f>IFERROR(E655/C655,"")</f>
    </nc>
  </rcc>
  <rcc rId="1160" sId="1">
    <oc r="G655">
      <f>IFERROR(E655/D655,"")</f>
    </oc>
    <nc r="G655">
      <f>IFERROR(E655/D655,"")</f>
    </nc>
  </rcc>
  <rcc rId="1161" sId="1" numFmtId="4">
    <oc r="E656">
      <v>2503.81</v>
    </oc>
    <nc r="E656">
      <v>5559.0908299999992</v>
    </nc>
  </rcc>
  <rcc rId="1162" sId="1">
    <oc r="F656">
      <f>IFERROR(E656/C656,"")</f>
    </oc>
    <nc r="F656">
      <f>IFERROR(E656/C656,"")</f>
    </nc>
  </rcc>
  <rcc rId="1163" sId="1">
    <oc r="G656">
      <f>IFERROR(E656/D656,"")</f>
    </oc>
    <nc r="G656">
      <f>IFERROR(E656/D656,"")</f>
    </nc>
  </rcc>
  <rcc rId="1164" sId="1" numFmtId="4">
    <oc r="E657">
      <v>3461.27</v>
    </oc>
    <nc r="E657">
      <v>7313.0550999999996</v>
    </nc>
  </rcc>
  <rcc rId="1165" sId="1">
    <oc r="F657">
      <f>IFERROR(E657/C657,"")</f>
    </oc>
    <nc r="F657">
      <f>IFERROR(E657/C657,"")</f>
    </nc>
  </rcc>
  <rcc rId="1166" sId="1">
    <oc r="G657">
      <f>IFERROR(E657/D657,"")</f>
    </oc>
    <nc r="G657">
      <f>IFERROR(E657/D657,"")</f>
    </nc>
  </rcc>
  <rcc rId="1167" sId="1" numFmtId="4">
    <oc r="E658">
      <v>4365.3999999999996</v>
    </oc>
    <nc r="E658">
      <v>9395.6802200000002</v>
    </nc>
  </rcc>
  <rcc rId="1168" sId="1">
    <oc r="F658">
      <f>IFERROR(E658/C658,"")</f>
    </oc>
    <nc r="F658">
      <f>IFERROR(E658/C658,"")</f>
    </nc>
  </rcc>
  <rcc rId="1169" sId="1">
    <oc r="G658">
      <f>IFERROR(E658/D658,"")</f>
    </oc>
    <nc r="G658">
      <f>IFERROR(E658/D658,"")</f>
    </nc>
  </rcc>
  <rcc rId="1170" sId="1" numFmtId="4">
    <oc r="E659">
      <v>3808.19</v>
    </oc>
    <nc r="E659">
      <v>7054.9752900000003</v>
    </nc>
  </rcc>
  <rcc rId="1171" sId="1">
    <oc r="F659">
      <f>IFERROR(E659/C659,"")</f>
    </oc>
    <nc r="F659">
      <f>IFERROR(E659/C659,"")</f>
    </nc>
  </rcc>
  <rcc rId="1172" sId="1">
    <oc r="G659">
      <f>IFERROR(E659/D659,"")</f>
    </oc>
    <nc r="G659">
      <f>IFERROR(E659/D659,"")</f>
    </nc>
  </rcc>
  <rcc rId="1173" sId="1" numFmtId="4">
    <oc r="E660">
      <v>2469.4299999999998</v>
    </oc>
    <nc r="E660">
      <v>5690.5601399999996</v>
    </nc>
  </rcc>
  <rcc rId="1174" sId="1">
    <oc r="F660">
      <f>IFERROR(E660/C660,"")</f>
    </oc>
    <nc r="F660">
      <f>IFERROR(E660/C660,"")</f>
    </nc>
  </rcc>
  <rcc rId="1175" sId="1">
    <oc r="G660">
      <f>IFERROR(E660/D660,"")</f>
    </oc>
    <nc r="G660">
      <f>IFERROR(E660/D660,"")</f>
    </nc>
  </rcc>
  <rcc rId="1176" sId="1">
    <oc r="C661">
      <f>C662</f>
    </oc>
    <nc r="C661">
      <f>C662</f>
    </nc>
  </rcc>
  <rcc rId="1177" sId="1">
    <oc r="D661">
      <f>D662</f>
    </oc>
    <nc r="D661">
      <f>D662</f>
    </nc>
  </rcc>
  <rcc rId="1178" sId="1">
    <oc r="E661">
      <f>E662</f>
    </oc>
    <nc r="E661">
      <f>E662</f>
    </nc>
  </rcc>
  <rcc rId="1179" sId="1">
    <oc r="F661">
      <f>IFERROR(E661/C661,"")</f>
    </oc>
    <nc r="F661">
      <f>IFERROR(E661/C661,"")</f>
    </nc>
  </rcc>
  <rcc rId="1180" sId="1">
    <oc r="G661">
      <f>IFERROR(E661/D661,"")</f>
    </oc>
    <nc r="G661">
      <f>IFERROR(E661/D661,"")</f>
    </nc>
  </rcc>
  <rcc rId="1181" sId="1">
    <oc r="F662">
      <f>IFERROR(E662/C662,"")</f>
    </oc>
    <nc r="F662">
      <f>IFERROR(E662/C662,"")</f>
    </nc>
  </rcc>
  <rcc rId="1182" sId="1">
    <oc r="G662">
      <f>IFERROR(E662/D662,"")</f>
    </oc>
    <nc r="G662">
      <f>IFERROR(E662/D662,"")</f>
    </nc>
  </rcc>
  <rcc rId="1183" sId="1">
    <oc r="C663">
      <f>SUM(C664:C676)</f>
    </oc>
    <nc r="C663">
      <f>SUM(C664:C676)</f>
    </nc>
  </rcc>
  <rcc rId="1184" sId="1">
    <oc r="D663">
      <f>SUM(D664:D676)</f>
    </oc>
    <nc r="D663">
      <f>SUM(D664:D676)</f>
    </nc>
  </rcc>
  <rcc rId="1185" sId="1">
    <oc r="E663">
      <f>SUM(E664:E676)</f>
    </oc>
    <nc r="E663">
      <f>SUM(E664:E676)</f>
    </nc>
  </rcc>
  <rcc rId="1186" sId="1">
    <oc r="F663">
      <f>IFERROR(E663/C663,"")</f>
    </oc>
    <nc r="F663">
      <f>IFERROR(E663/C663,"")</f>
    </nc>
  </rcc>
  <rcc rId="1187" sId="1">
    <oc r="G663">
      <f>IFERROR(E663/D663,"")</f>
    </oc>
    <nc r="G663">
      <f>IFERROR(E663/D663,"")</f>
    </nc>
  </rcc>
  <rcc rId="1188" sId="1" numFmtId="4">
    <oc r="E664">
      <v>0</v>
    </oc>
    <nc r="E664">
      <v>114.97499999999999</v>
    </nc>
  </rcc>
  <rcc rId="1189" sId="1">
    <oc r="F664">
      <f>IFERROR(E664/C664,"")</f>
    </oc>
    <nc r="F664">
      <f>IFERROR(E664/C664,"")</f>
    </nc>
  </rcc>
  <rcc rId="1190" sId="1">
    <oc r="G664">
      <f>IFERROR(E664/D664,"")</f>
    </oc>
    <nc r="G664">
      <f>IFERROR(E664/D664,"")</f>
    </nc>
  </rcc>
  <rcc rId="1191" sId="1">
    <oc r="F665">
      <f>IFERROR(E665/C665,"")</f>
    </oc>
    <nc r="F665">
      <f>IFERROR(E665/C665,"")</f>
    </nc>
  </rcc>
  <rcc rId="1192" sId="1">
    <oc r="G665">
      <f>IFERROR(E665/D665,"")</f>
    </oc>
    <nc r="G665">
      <f>IFERROR(E665/D665,"")</f>
    </nc>
  </rcc>
  <rcc rId="1193" sId="1">
    <oc r="F666">
      <f>IFERROR(E666/C666,"")</f>
    </oc>
    <nc r="F666">
      <f>IFERROR(E666/C666,"")</f>
    </nc>
  </rcc>
  <rcc rId="1194" sId="1">
    <oc r="G666">
      <f>IFERROR(E666/D666,"")</f>
    </oc>
    <nc r="G666">
      <f>IFERROR(E666/D666,"")</f>
    </nc>
  </rcc>
  <rcc rId="1195" sId="1" numFmtId="4">
    <oc r="E667">
      <v>0</v>
    </oc>
    <nc r="E667">
      <v>63</v>
    </nc>
  </rcc>
  <rcc rId="1196" sId="1">
    <oc r="F667">
      <f>IFERROR(E667/C667,"")</f>
    </oc>
    <nc r="F667">
      <f>IFERROR(E667/C667,"")</f>
    </nc>
  </rcc>
  <rcc rId="1197" sId="1">
    <oc r="G667">
      <f>IFERROR(E667/D667,"")</f>
    </oc>
    <nc r="G667">
      <f>IFERROR(E667/D667,"")</f>
    </nc>
  </rcc>
  <rcc rId="1198" sId="1" numFmtId="4">
    <oc r="E668">
      <v>0</v>
    </oc>
    <nc r="E668">
      <v>66.150000000000006</v>
    </nc>
  </rcc>
  <rcc rId="1199" sId="1">
    <oc r="F668">
      <f>IFERROR(E668/C668,"")</f>
    </oc>
    <nc r="F668">
      <f>IFERROR(E668/C668,"")</f>
    </nc>
  </rcc>
  <rcc rId="1200" sId="1">
    <oc r="G668">
      <f>IFERROR(E668/D668,"")</f>
    </oc>
    <nc r="G668">
      <f>IFERROR(E668/D668,"")</f>
    </nc>
  </rcc>
  <rcc rId="1201" sId="1">
    <oc r="F669">
      <f>IFERROR(E669/C669,"")</f>
    </oc>
    <nc r="F669">
      <f>IFERROR(E669/C669,"")</f>
    </nc>
  </rcc>
  <rcc rId="1202" sId="1">
    <oc r="G669">
      <f>IFERROR(E669/D669,"")</f>
    </oc>
    <nc r="G669">
      <f>IFERROR(E669/D669,"")</f>
    </nc>
  </rcc>
  <rcc rId="1203" sId="1">
    <oc r="F670">
      <f>IFERROR(E670/C670,"")</f>
    </oc>
    <nc r="F670">
      <f>IFERROR(E670/C670,"")</f>
    </nc>
  </rcc>
  <rcc rId="1204" sId="1">
    <oc r="G670">
      <f>IFERROR(E670/D670,"")</f>
    </oc>
    <nc r="G670">
      <f>IFERROR(E670/D670,"")</f>
    </nc>
  </rcc>
  <rcc rId="1205" sId="1">
    <oc r="F671">
      <f>IFERROR(E671/C671,"")</f>
    </oc>
    <nc r="F671">
      <f>IFERROR(E671/C671,"")</f>
    </nc>
  </rcc>
  <rcc rId="1206" sId="1">
    <oc r="G671">
      <f>IFERROR(E671/D671,"")</f>
    </oc>
    <nc r="G671">
      <f>IFERROR(E671/D671,"")</f>
    </nc>
  </rcc>
  <rcc rId="1207" sId="1" numFmtId="4">
    <oc r="E672">
      <v>0</v>
    </oc>
    <nc r="E672">
      <v>26.5</v>
    </nc>
  </rcc>
  <rcc rId="1208" sId="1">
    <oc r="F672">
      <f>IFERROR(E672/C672,"")</f>
    </oc>
    <nc r="F672">
      <f>IFERROR(E672/C672,"")</f>
    </nc>
  </rcc>
  <rcc rId="1209" sId="1">
    <oc r="G672">
      <f>IFERROR(E672/D672,"")</f>
    </oc>
    <nc r="G672">
      <f>IFERROR(E672/D672,"")</f>
    </nc>
  </rcc>
  <rcc rId="1210" sId="1">
    <oc r="F673">
      <f>IFERROR(E673/C673,"")</f>
    </oc>
    <nc r="F673">
      <f>IFERROR(E673/C673,"")</f>
    </nc>
  </rcc>
  <rcc rId="1211" sId="1">
    <oc r="G673">
      <f>IFERROR(E673/D673,"")</f>
    </oc>
    <nc r="G673">
      <f>IFERROR(E673/D673,"")</f>
    </nc>
  </rcc>
  <rcc rId="1212" sId="1">
    <oc r="F674">
      <f>IFERROR(E674/C674,"")</f>
    </oc>
    <nc r="F674">
      <f>IFERROR(E674/C674,"")</f>
    </nc>
  </rcc>
  <rcc rId="1213" sId="1">
    <oc r="G674">
      <f>IFERROR(E674/D674,"")</f>
    </oc>
    <nc r="G674">
      <f>IFERROR(E674/D674,"")</f>
    </nc>
  </rcc>
  <rcc rId="1214" sId="1" numFmtId="4">
    <oc r="E675">
      <v>0</v>
    </oc>
    <nc r="E675">
      <v>426.678</v>
    </nc>
  </rcc>
  <rcc rId="1215" sId="1">
    <oc r="F675">
      <f>IFERROR(E675/C675,"")</f>
    </oc>
    <nc r="F675">
      <f>IFERROR(E675/C675,"")</f>
    </nc>
  </rcc>
  <rcc rId="1216" sId="1">
    <oc r="G675">
      <f>IFERROR(E675/D675,"")</f>
    </oc>
    <nc r="G675">
      <f>IFERROR(E675/D675,"")</f>
    </nc>
  </rcc>
  <rcc rId="1217" sId="1" numFmtId="4">
    <oc r="E676">
      <v>0</v>
    </oc>
    <nc r="E676">
      <v>92.924999999999997</v>
    </nc>
  </rcc>
  <rcc rId="1218" sId="1">
    <oc r="F676">
      <f>IFERROR(E676/C676,"")</f>
    </oc>
    <nc r="F676">
      <f>IFERROR(E676/C676,"")</f>
    </nc>
  </rcc>
  <rcc rId="1219" sId="1">
    <oc r="G676">
      <f>IFERROR(E676/D676,"")</f>
    </oc>
    <nc r="G676">
      <f>IFERROR(E676/D676,"")</f>
    </nc>
  </rcc>
  <rcc rId="1220" sId="1">
    <oc r="F677">
      <f>IFERROR(E677/C677,"")</f>
    </oc>
    <nc r="F677">
      <f>IFERROR(E677/C677,"")</f>
    </nc>
  </rcc>
  <rcc rId="1221" sId="1">
    <oc r="G677">
      <f>IFERROR(E677/D677,"")</f>
    </oc>
    <nc r="G677">
      <f>IFERROR(E677/D677,"")</f>
    </nc>
  </rcc>
  <rcc rId="1222" sId="1">
    <oc r="A678" t="inlineStr">
      <is>
        <t>Нераспределенный резерв</t>
      </is>
    </oc>
    <nc r="A678" t="inlineStr">
      <is>
        <t>Чегемский муниципальный район</t>
      </is>
    </nc>
  </rcc>
  <rcc rId="1223" sId="1" numFmtId="4">
    <oc r="C678">
      <v>200</v>
    </oc>
    <nc r="C678">
      <v>0</v>
    </nc>
  </rcc>
  <rcc rId="1224" sId="1" odxf="1" dxf="1" numFmtId="4">
    <oc r="D678">
      <v>200</v>
    </oc>
    <nc r="D678">
      <v>70</v>
    </nc>
    <odxf>
      <font>
        <color auto="1"/>
        <name val="Times New Roman"/>
        <family val="1"/>
        <charset val="204"/>
        <scheme val="none"/>
      </font>
    </odxf>
    <ndxf>
      <font>
        <color auto="1"/>
        <name val="Times New Roman"/>
        <family val="1"/>
        <charset val="204"/>
        <scheme val="none"/>
      </font>
    </ndxf>
  </rcc>
  <rcc rId="1225" sId="1" numFmtId="4">
    <oc r="E678">
      <v>0</v>
    </oc>
    <nc r="E678">
      <v>70</v>
    </nc>
  </rcc>
  <rcc rId="1226" sId="1">
    <oc r="F678">
      <f>IFERROR(E678/C678,"")</f>
    </oc>
    <nc r="F678">
      <f>IFERROR(E678/C678,"")</f>
    </nc>
  </rcc>
  <rcc rId="1227" sId="1">
    <oc r="G678">
      <f>IFERROR(E678/D678,"")</f>
    </oc>
    <nc r="G678">
      <f>IFERROR(E678/D678,"")</f>
    </nc>
  </rcc>
  <rcc rId="1228" sId="1" odxf="1" dxf="1">
    <oc r="A679" t="inlineStr">
      <is>
        <t xml:space="preserve"> Иные межбюджетные трансферты
из республиканского бюджета бюджетам муниципальных районов
и городских округов на 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муниципальных общеобразовательных организаций и профессиональных образовательных организаций</t>
      </is>
    </oc>
    <nc r="A679" t="inlineStr">
      <is>
        <t>Нераспределенный резерв</t>
      </is>
    </nc>
    <odxf>
      <fill>
        <patternFill patternType="solid">
          <bgColor rgb="FF92D050"/>
        </patternFill>
      </fill>
      <alignment vertical="center"/>
    </odxf>
    <ndxf>
      <fill>
        <patternFill patternType="none">
          <bgColor indexed="65"/>
        </patternFill>
      </fill>
      <alignment vertical="top"/>
    </ndxf>
  </rcc>
  <rcc rId="1229" sId="1" odxf="1" dxf="1">
    <oc r="B679" t="inlineStr">
      <is>
        <t>02 2 Ю6 50500</t>
      </is>
    </oc>
    <nc r="B679"/>
    <odxf>
      <fill>
        <patternFill patternType="solid">
          <bgColor rgb="FF92D050"/>
        </patternFill>
      </fill>
      <alignment vertical="top" wrapText="1"/>
    </odxf>
    <ndxf>
      <fill>
        <patternFill patternType="none">
          <bgColor indexed="65"/>
        </patternFill>
      </fill>
      <alignment vertical="center" wrapText="0"/>
    </ndxf>
  </rcc>
  <rcc rId="1230" sId="1" odxf="1" dxf="1" numFmtId="4">
    <oc r="C679">
      <f>SUM(C680:C692)</f>
    </oc>
    <nc r="C679">
      <v>200</v>
    </nc>
    <odxf>
      <fill>
        <patternFill patternType="solid">
          <bgColor rgb="FF92D050"/>
        </patternFill>
      </fill>
    </odxf>
    <ndxf>
      <fill>
        <patternFill patternType="none">
          <bgColor indexed="65"/>
        </patternFill>
      </fill>
    </ndxf>
  </rcc>
  <rcc rId="1231" sId="1" odxf="1" dxf="1" numFmtId="4">
    <oc r="D679">
      <f>SUM(D680:D692)</f>
    </oc>
    <nc r="D679">
      <v>130</v>
    </nc>
    <odxf>
      <font>
        <name val="Times New Roman"/>
        <family val="1"/>
        <charset val="204"/>
        <scheme val="none"/>
      </font>
      <fill>
        <patternFill patternType="solid">
          <bgColor rgb="FF92D050"/>
        </patternFill>
      </fill>
    </odxf>
    <ndxf>
      <font>
        <color auto="1"/>
        <name val="Times New Roman"/>
        <family val="1"/>
        <charset val="204"/>
        <scheme val="none"/>
      </font>
      <fill>
        <patternFill patternType="none">
          <bgColor indexed="65"/>
        </patternFill>
      </fill>
    </ndxf>
  </rcc>
  <rcc rId="1232" sId="1" odxf="1" dxf="1" numFmtId="4">
    <oc r="E679">
      <f>SUM(E680:E692)</f>
    </oc>
    <nc r="E679">
      <v>0</v>
    </nc>
    <odxf>
      <font>
        <name val="Times New Roman"/>
        <family val="1"/>
        <charset val="204"/>
        <scheme val="none"/>
      </font>
      <fill>
        <patternFill patternType="solid">
          <bgColor rgb="FF92D050"/>
        </patternFill>
      </fill>
    </odxf>
    <ndxf>
      <font>
        <color auto="1"/>
        <name val="Times New Roman"/>
        <family val="1"/>
        <charset val="204"/>
        <scheme val="none"/>
      </font>
      <fill>
        <patternFill patternType="none">
          <bgColor indexed="65"/>
        </patternFill>
      </fill>
    </ndxf>
  </rcc>
  <rcc rId="1233" sId="1" odxf="1" dxf="1">
    <oc r="F679">
      <f>IFERROR(E679/C679,"")</f>
    </oc>
    <nc r="F679">
      <f>IFERROR(E679/C679,"")</f>
    </nc>
    <odxf>
      <fill>
        <patternFill patternType="solid">
          <bgColor rgb="FF92D050"/>
        </patternFill>
      </fill>
    </odxf>
    <ndxf>
      <fill>
        <patternFill patternType="none">
          <bgColor indexed="65"/>
        </patternFill>
      </fill>
    </ndxf>
  </rcc>
  <rcc rId="1234" sId="1" odxf="1" dxf="1">
    <oc r="G679">
      <f>IFERROR(E679/D679,"")</f>
    </oc>
    <nc r="G679">
      <f>IFERROR(E679/D679,"")</f>
    </nc>
    <odxf>
      <fill>
        <patternFill patternType="solid">
          <bgColor rgb="FF92D050"/>
        </patternFill>
      </fill>
    </odxf>
    <ndxf>
      <fill>
        <patternFill patternType="none">
          <bgColor indexed="65"/>
        </patternFill>
      </fill>
    </ndxf>
  </rcc>
  <rcc rId="1235" sId="1" odxf="1" dxf="1">
    <oc r="A680" t="inlineStr">
      <is>
        <t>Баксанский муниципальный район</t>
      </is>
    </oc>
    <nc r="A680" t="inlineStr">
      <is>
        <t xml:space="preserve"> Иные межбюджетные трансферты
из республиканского бюджета бюджетам муниципальных районов
и городских округов на 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муниципальных общеобразовательных организаций и профессиональных образовательных организаций</t>
      </is>
    </nc>
    <odxf>
      <fill>
        <patternFill patternType="none">
          <bgColor indexed="65"/>
        </patternFill>
      </fill>
      <alignment vertical="top"/>
    </odxf>
    <ndxf>
      <fill>
        <patternFill patternType="solid">
          <bgColor rgb="FF92D050"/>
        </patternFill>
      </fill>
      <alignment vertical="center"/>
    </ndxf>
  </rcc>
  <rcc rId="1236" sId="1" odxf="1" dxf="1">
    <nc r="B680" t="inlineStr">
      <is>
        <t>02 2 Ю6 50500</t>
      </is>
    </nc>
    <odxf>
      <fill>
        <patternFill patternType="none">
          <bgColor indexed="65"/>
        </patternFill>
      </fill>
      <alignment horizontal="general" vertical="bottom" wrapText="0"/>
    </odxf>
    <ndxf>
      <fill>
        <patternFill patternType="solid">
          <bgColor rgb="FF92D050"/>
        </patternFill>
      </fill>
      <alignment horizontal="center" vertical="top" wrapText="1"/>
    </ndxf>
  </rcc>
  <rcc rId="1237" sId="1" odxf="1" dxf="1" numFmtId="4">
    <oc r="C680">
      <v>2031.12</v>
    </oc>
    <nc r="C680">
      <f>SUM(C681:C693)</f>
    </nc>
    <odxf>
      <fill>
        <patternFill patternType="none">
          <bgColor indexed="65"/>
        </patternFill>
      </fill>
    </odxf>
    <ndxf>
      <fill>
        <patternFill patternType="solid">
          <bgColor rgb="FF92D050"/>
        </patternFill>
      </fill>
    </ndxf>
  </rcc>
  <rcc rId="1238" sId="1" odxf="1" dxf="1" numFmtId="4">
    <oc r="D680">
      <v>2031.12</v>
    </oc>
    <nc r="D680">
      <f>SUM(D681:D693)</f>
    </nc>
    <odxf>
      <fill>
        <patternFill patternType="none">
          <bgColor indexed="65"/>
        </patternFill>
      </fill>
    </odxf>
    <ndxf>
      <fill>
        <patternFill patternType="solid">
          <bgColor rgb="FF92D050"/>
        </patternFill>
      </fill>
    </ndxf>
  </rcc>
  <rcc rId="1239" sId="1" odxf="1" dxf="1" numFmtId="4">
    <oc r="E680">
      <v>426.29</v>
    </oc>
    <nc r="E680">
      <f>SUM(E681:E693)</f>
    </nc>
    <odxf>
      <fill>
        <patternFill patternType="none">
          <bgColor indexed="65"/>
        </patternFill>
      </fill>
    </odxf>
    <ndxf>
      <fill>
        <patternFill patternType="solid">
          <bgColor rgb="FF92D050"/>
        </patternFill>
      </fill>
    </ndxf>
  </rcc>
  <rcc rId="1240" sId="1" odxf="1" dxf="1">
    <oc r="F680">
      <f>IFERROR(E680/C680,"")</f>
    </oc>
    <nc r="F680">
      <f>IFERROR(E680/C680,"")</f>
    </nc>
    <odxf>
      <fill>
        <patternFill patternType="none">
          <bgColor indexed="65"/>
        </patternFill>
      </fill>
    </odxf>
    <ndxf>
      <fill>
        <patternFill patternType="solid">
          <bgColor rgb="FF92D050"/>
        </patternFill>
      </fill>
    </ndxf>
  </rcc>
  <rcc rId="1241" sId="1" odxf="1" dxf="1">
    <oc r="G680">
      <f>IFERROR(E680/D680,"")</f>
    </oc>
    <nc r="G680">
      <f>IFERROR(E680/D680,"")</f>
    </nc>
    <odxf>
      <fill>
        <patternFill patternType="none">
          <bgColor indexed="65"/>
        </patternFill>
      </fill>
    </odxf>
    <ndxf>
      <fill>
        <patternFill patternType="solid">
          <bgColor rgb="FF92D050"/>
        </patternFill>
      </fill>
    </ndxf>
  </rcc>
  <rcc rId="1242" sId="1">
    <oc r="A681" t="inlineStr">
      <is>
        <t>Зольский муниципальный район</t>
      </is>
    </oc>
    <nc r="A681" t="inlineStr">
      <is>
        <t>Баксанский муниципальный район</t>
      </is>
    </nc>
  </rcc>
  <rcc rId="1243" sId="1" numFmtId="4">
    <oc r="C681">
      <v>1328.04</v>
    </oc>
    <nc r="C681">
      <v>2031.12</v>
    </nc>
  </rcc>
  <rcc rId="1244" sId="1" numFmtId="4">
    <oc r="D681">
      <v>1328.04</v>
    </oc>
    <nc r="D681">
      <v>2031.12</v>
    </nc>
  </rcc>
  <rcc rId="1245" sId="1" numFmtId="4">
    <oc r="E681">
      <v>199.1</v>
    </oc>
    <nc r="E681">
      <v>1025.48</v>
    </nc>
  </rcc>
  <rcc rId="1246" sId="1">
    <oc r="F681">
      <f>IFERROR(E681/C681,"")</f>
    </oc>
    <nc r="F681">
      <f>IFERROR(E681/C681,"")</f>
    </nc>
  </rcc>
  <rcc rId="1247" sId="1">
    <oc r="G681">
      <f>IFERROR(E681/D681,"")</f>
    </oc>
    <nc r="G681">
      <f>IFERROR(E681/D681,"")</f>
    </nc>
  </rcc>
  <rcc rId="1248" sId="1">
    <oc r="A682" t="inlineStr">
      <is>
        <t>Лескенский муниципальный район</t>
      </is>
    </oc>
    <nc r="A682" t="inlineStr">
      <is>
        <t>Зольский муниципальный район</t>
      </is>
    </nc>
  </rcc>
  <rcc rId="1249" sId="1" numFmtId="4">
    <oc r="C682">
      <v>624.96</v>
    </oc>
    <nc r="C682">
      <v>1328.04</v>
    </nc>
  </rcc>
  <rcc rId="1250" sId="1" numFmtId="4">
    <oc r="D682">
      <v>624.96</v>
    </oc>
    <nc r="D682">
      <v>1328.04</v>
    </nc>
  </rcc>
  <rcc rId="1251" sId="1" numFmtId="4">
    <oc r="E682">
      <v>92.16</v>
    </oc>
    <nc r="E682">
      <v>656.46893999999998</v>
    </nc>
  </rcc>
  <rcc rId="1252" sId="1">
    <oc r="F682">
      <f>IFERROR(E682/C682,"")</f>
    </oc>
    <nc r="F682">
      <f>IFERROR(E682/C682,"")</f>
    </nc>
  </rcc>
  <rcc rId="1253" sId="1">
    <oc r="G682">
      <f>IFERROR(E682/D682,"")</f>
    </oc>
    <nc r="G682">
      <f>IFERROR(E682/D682,"")</f>
    </nc>
  </rcc>
  <rcc rId="1254" sId="1">
    <oc r="A683" t="inlineStr">
      <is>
        <t>Майский муниципальный район</t>
      </is>
    </oc>
    <nc r="A683" t="inlineStr">
      <is>
        <t>Лескенский муниципальный район</t>
      </is>
    </nc>
  </rcc>
  <rcc rId="1255" sId="1" numFmtId="4">
    <oc r="C683">
      <v>703.08</v>
    </oc>
    <nc r="C683">
      <v>624.96</v>
    </nc>
  </rcc>
  <rcc rId="1256" sId="1" numFmtId="4">
    <oc r="D683">
      <v>703.08</v>
    </oc>
    <nc r="D683">
      <v>624.96</v>
    </nc>
  </rcc>
  <rcc rId="1257" sId="1" numFmtId="4">
    <oc r="E683">
      <v>147.54</v>
    </oc>
    <nc r="E683">
      <v>322.47206</v>
    </nc>
  </rcc>
  <rcc rId="1258" sId="1">
    <oc r="F683">
      <f>IFERROR(E683/C683,"")</f>
    </oc>
    <nc r="F683">
      <f>IFERROR(E683/C683,"")</f>
    </nc>
  </rcc>
  <rcc rId="1259" sId="1">
    <oc r="G683">
      <f>IFERROR(E683/D683,"")</f>
    </oc>
    <nc r="G683">
      <f>IFERROR(E683/D683,"")</f>
    </nc>
  </rcc>
  <rcc rId="1260" sId="1">
    <oc r="A684" t="inlineStr">
      <is>
        <t>Прохладненский муниципальный район</t>
      </is>
    </oc>
    <nc r="A684" t="inlineStr">
      <is>
        <t>Майский муниципальный район</t>
      </is>
    </nc>
  </rcc>
  <rcc rId="1261" sId="1" numFmtId="4">
    <oc r="C684">
      <v>1015.56</v>
    </oc>
    <nc r="C684">
      <v>703.08</v>
    </nc>
  </rcc>
  <rcc rId="1262" sId="1" numFmtId="4">
    <oc r="D684">
      <v>1015.56</v>
    </oc>
    <nc r="D684">
      <v>703.08</v>
    </nc>
  </rcc>
  <rcc rId="1263" sId="1" numFmtId="4">
    <oc r="E684">
      <v>192</v>
    </oc>
    <nc r="E684">
      <v>359.92361</v>
    </nc>
  </rcc>
  <rcc rId="1264" sId="1">
    <oc r="F684">
      <f>IFERROR(E684/C684,"")</f>
    </oc>
    <nc r="F684">
      <f>IFERROR(E684/C684,"")</f>
    </nc>
  </rcc>
  <rcc rId="1265" sId="1">
    <oc r="G684">
      <f>IFERROR(E684/D684,"")</f>
    </oc>
    <nc r="G684">
      <f>IFERROR(E684/D684,"")</f>
    </nc>
  </rcc>
  <rcc rId="1266" sId="1">
    <oc r="A685" t="inlineStr">
      <is>
        <t>Терский муниципальный район</t>
      </is>
    </oc>
    <nc r="A685" t="inlineStr">
      <is>
        <t>Прохладненский муниципальный район</t>
      </is>
    </nc>
  </rcc>
  <rcc rId="1267" sId="1" numFmtId="4">
    <oc r="C685">
      <v>1249.92</v>
    </oc>
    <nc r="C685">
      <v>1015.56</v>
    </nc>
  </rcc>
  <rcc rId="1268" sId="1" numFmtId="4">
    <oc r="D685">
      <v>1249.92</v>
    </oc>
    <nc r="D685">
      <v>1015.56</v>
    </nc>
  </rcc>
  <rcc rId="1269" sId="1" numFmtId="4">
    <oc r="E685">
      <v>256.70999999999998</v>
    </oc>
    <nc r="E685">
      <v>517.93873999999994</v>
    </nc>
  </rcc>
  <rcc rId="1270" sId="1">
    <oc r="F685">
      <f>IFERROR(E685/C685,"")</f>
    </oc>
    <nc r="F685">
      <f>IFERROR(E685/C685,"")</f>
    </nc>
  </rcc>
  <rcc rId="1271" sId="1">
    <oc r="G685">
      <f>IFERROR(E685/D685,"")</f>
    </oc>
    <nc r="G685">
      <f>IFERROR(E685/D685,"")</f>
    </nc>
  </rcc>
  <rcc rId="1272" sId="1">
    <oc r="A686" t="inlineStr">
      <is>
        <t>Урванский муниципальный район</t>
      </is>
    </oc>
    <nc r="A686" t="inlineStr">
      <is>
        <t>Терский муниципальный район</t>
      </is>
    </nc>
  </rcc>
  <rcc rId="1273" sId="1" numFmtId="4">
    <oc r="C686">
      <v>1171.8</v>
    </oc>
    <nc r="C686">
      <v>1249.92</v>
    </nc>
  </rcc>
  <rcc rId="1274" sId="1" numFmtId="4">
    <oc r="D686">
      <v>1171.8</v>
    </oc>
    <nc r="D686">
      <v>1249.92</v>
    </nc>
  </rcc>
  <rcc rId="1275" sId="1" numFmtId="4">
    <oc r="E686">
      <v>257.94</v>
    </oc>
    <nc r="E686">
      <v>666.15332999999998</v>
    </nc>
  </rcc>
  <rcc rId="1276" sId="1">
    <oc r="F686">
      <f>IFERROR(E686/C686,"")</f>
    </oc>
    <nc r="F686">
      <f>IFERROR(E686/C686,"")</f>
    </nc>
  </rcc>
  <rcc rId="1277" sId="1">
    <oc r="G686">
      <f>IFERROR(E686/D686,"")</f>
    </oc>
    <nc r="G686">
      <f>IFERROR(E686/D686,"")</f>
    </nc>
  </rcc>
  <rcc rId="1278" sId="1">
    <oc r="A687" t="inlineStr">
      <is>
        <t>Чегемский муниципальный район</t>
      </is>
    </oc>
    <nc r="A687" t="inlineStr">
      <is>
        <t>Урванский муниципальный район</t>
      </is>
    </nc>
  </rcc>
  <rcc rId="1279" sId="1" numFmtId="4">
    <oc r="E687">
      <v>292.95</v>
    </oc>
    <nc r="E687">
      <v>657.77003999999999</v>
    </nc>
  </rcc>
  <rcc rId="1280" sId="1">
    <oc r="F687">
      <f>IFERROR(E687/C687,"")</f>
    </oc>
    <nc r="F687">
      <f>IFERROR(E687/C687,"")</f>
    </nc>
  </rcc>
  <rcc rId="1281" sId="1">
    <oc r="G687">
      <f>IFERROR(E687/D687,"")</f>
    </oc>
    <nc r="G687">
      <f>IFERROR(E687/D687,"")</f>
    </nc>
  </rcc>
  <rcc rId="1282" sId="1">
    <oc r="A688" t="inlineStr">
      <is>
        <t>Черекский муниципальный район</t>
      </is>
    </oc>
    <nc r="A688" t="inlineStr">
      <is>
        <t>Чегемский муниципальный район</t>
      </is>
    </nc>
  </rcc>
  <rcc rId="1283" sId="1" numFmtId="4">
    <oc r="C688">
      <v>624.96</v>
    </oc>
    <nc r="C688">
      <v>1171.8</v>
    </nc>
  </rcc>
  <rcc rId="1284" sId="1" numFmtId="4">
    <oc r="D688">
      <v>624.96</v>
    </oc>
    <nc r="D688">
      <v>1171.8</v>
    </nc>
  </rcc>
  <rcc rId="1285" sId="1" numFmtId="4">
    <oc r="E688">
      <v>116.67</v>
    </oc>
    <nc r="E688">
      <v>581.54999999999995</v>
    </nc>
  </rcc>
  <rcc rId="1286" sId="1">
    <oc r="F688">
      <f>IFERROR(E688/C688,"")</f>
    </oc>
    <nc r="F688">
      <f>IFERROR(E688/C688,"")</f>
    </nc>
  </rcc>
  <rcc rId="1287" sId="1">
    <oc r="G688">
      <f>IFERROR(E688/D688,"")</f>
    </oc>
    <nc r="G688">
      <f>IFERROR(E688/D688,"")</f>
    </nc>
  </rcc>
  <rcc rId="1288" sId="1">
    <oc r="A689" t="inlineStr">
      <is>
        <t>Эльбрусский муниципальный район</t>
      </is>
    </oc>
    <nc r="A689" t="inlineStr">
      <is>
        <t>Черекский муниципальный район</t>
      </is>
    </nc>
  </rcc>
  <rcc rId="1289" sId="1" numFmtId="4">
    <oc r="C689">
      <v>703.08</v>
    </oc>
    <nc r="C689">
      <v>624.96</v>
    </nc>
  </rcc>
  <rcc rId="1290" sId="1" numFmtId="4">
    <oc r="D689">
      <v>703.08</v>
    </oc>
    <nc r="D689">
      <v>624.96</v>
    </nc>
  </rcc>
  <rcc rId="1291" sId="1" numFmtId="4">
    <oc r="E689">
      <v>162.27000000000001</v>
    </oc>
    <nc r="E689">
      <v>329.03671999999995</v>
    </nc>
  </rcc>
  <rcc rId="1292" sId="1">
    <oc r="F689">
      <f>IFERROR(E689/C689,"")</f>
    </oc>
    <nc r="F689">
      <f>IFERROR(E689/C689,"")</f>
    </nc>
  </rcc>
  <rcc rId="1293" sId="1">
    <oc r="G689">
      <f>IFERROR(E689/D689,"")</f>
    </oc>
    <nc r="G689">
      <f>IFERROR(E689/D689,"")</f>
    </nc>
  </rcc>
  <rcc rId="1294" sId="1">
    <oc r="A690" t="inlineStr">
      <is>
        <t>Городской округ Баксан</t>
      </is>
    </oc>
    <nc r="A690" t="inlineStr">
      <is>
        <t>Эльбрусский муниципальный район</t>
      </is>
    </nc>
  </rcc>
  <rcc rId="1295" sId="1" numFmtId="4">
    <oc r="C690">
      <v>859.32</v>
    </oc>
    <nc r="C690">
      <v>703.08</v>
    </nc>
  </rcc>
  <rcc rId="1296" sId="1" numFmtId="4">
    <oc r="D690">
      <v>859.32</v>
    </oc>
    <nc r="D690">
      <v>703.08</v>
    </nc>
  </rcc>
  <rcc rId="1297" sId="1" numFmtId="4">
    <oc r="E690">
      <v>183.02</v>
    </oc>
    <nc r="E690">
      <v>418.21525000000003</v>
    </nc>
  </rcc>
  <rcc rId="1298" sId="1">
    <oc r="F690">
      <f>IFERROR(E690/C690,"")</f>
    </oc>
    <nc r="F690">
      <f>IFERROR(E690/C690,"")</f>
    </nc>
  </rcc>
  <rcc rId="1299" sId="1">
    <oc r="G690">
      <f>IFERROR(E690/D690,"")</f>
    </oc>
    <nc r="G690">
      <f>IFERROR(E690/D690,"")</f>
    </nc>
  </rcc>
  <rcc rId="1300" sId="1">
    <oc r="A691" t="inlineStr">
      <is>
        <t>Городской округ Нальчик</t>
      </is>
    </oc>
    <nc r="A691" t="inlineStr">
      <is>
        <t>Городской округ Баксан</t>
      </is>
    </nc>
  </rcc>
  <rcc rId="1301" sId="1" numFmtId="4">
    <oc r="C691">
      <v>2577.96</v>
    </oc>
    <nc r="C691">
      <v>859.32</v>
    </nc>
  </rcc>
  <rcc rId="1302" sId="1" numFmtId="4">
    <oc r="D691">
      <v>2577.96</v>
    </oc>
    <nc r="D691">
      <v>859.32</v>
    </nc>
  </rcc>
  <rcc rId="1303" sId="1" numFmtId="4">
    <oc r="E691">
      <v>620.01</v>
    </oc>
    <nc r="E691">
      <v>480.97341999999998</v>
    </nc>
  </rcc>
  <rcc rId="1304" sId="1">
    <oc r="F691">
      <f>IFERROR(E691/C691,"")</f>
    </oc>
    <nc r="F691">
      <f>IFERROR(E691/C691,"")</f>
    </nc>
  </rcc>
  <rcc rId="1305" sId="1">
    <oc r="G691">
      <f>IFERROR(E691/D691,"")</f>
    </oc>
    <nc r="G691">
      <f>IFERROR(E691/D691,"")</f>
    </nc>
  </rcc>
  <rcc rId="1306" sId="1">
    <oc r="A692" t="inlineStr">
      <is>
        <t>Городской округ Прохладный</t>
      </is>
    </oc>
    <nc r="A692" t="inlineStr">
      <is>
        <t>Городской округ Нальчик</t>
      </is>
    </nc>
  </rcc>
  <rcc rId="1307" sId="1" numFmtId="4">
    <oc r="C692">
      <v>624.96</v>
    </oc>
    <nc r="C692">
      <v>2577.96</v>
    </nc>
  </rcc>
  <rcc rId="1308" sId="1" numFmtId="4">
    <oc r="D692">
      <v>624.96</v>
    </oc>
    <nc r="D692">
      <v>2577.96</v>
    </nc>
  </rcc>
  <rcc rId="1309" sId="1" numFmtId="4">
    <oc r="E692">
      <v>139.69999999999999</v>
    </oc>
    <nc r="E692">
      <v>1418.3574099999998</v>
    </nc>
  </rcc>
  <rcc rId="1310" sId="1">
    <oc r="F692">
      <f>IFERROR(E692/C692,"")</f>
    </oc>
    <nc r="F692">
      <f>IFERROR(E692/C692,"")</f>
    </nc>
  </rcc>
  <rcc rId="1311" sId="1">
    <oc r="G692">
      <f>IFERROR(E692/D692,"")</f>
    </oc>
    <nc r="G692">
      <f>IFERROR(E692/D692,"")</f>
    </nc>
  </rcc>
  <rcc rId="1312" sId="1" odxf="1" dxf="1">
    <oc r="A693" t="inlineStr">
      <is>
        <t>Иные межбюджетные трансферты на оказание разовой финансовой помощи бюджетам отдельных муниципальных образований за счет резервного фонда Правительства Кабардино-Балкарской Республики</t>
      </is>
    </oc>
    <nc r="A693" t="inlineStr">
      <is>
        <t>Городской округ Прохладный</t>
      </is>
    </nc>
    <odxf>
      <fill>
        <patternFill patternType="solid">
          <bgColor rgb="FF92D050"/>
        </patternFill>
      </fill>
      <alignment vertical="center"/>
    </odxf>
    <ndxf>
      <fill>
        <patternFill patternType="none">
          <bgColor indexed="65"/>
        </patternFill>
      </fill>
      <alignment vertical="top"/>
    </ndxf>
  </rcc>
  <rfmt sheetId="1" sqref="B693" start="0" length="0">
    <dxf>
      <fill>
        <patternFill patternType="none">
          <bgColor indexed="65"/>
        </patternFill>
      </fill>
      <alignment horizontal="general" vertical="bottom" wrapText="0"/>
    </dxf>
  </rfmt>
  <rcc rId="1313" sId="1" odxf="1" dxf="1" numFmtId="4">
    <oc r="C693">
      <f>C694</f>
    </oc>
    <nc r="C693">
      <v>624.96</v>
    </nc>
    <odxf>
      <fill>
        <patternFill patternType="solid">
          <bgColor rgb="FF92D050"/>
        </patternFill>
      </fill>
    </odxf>
    <ndxf>
      <fill>
        <patternFill patternType="none">
          <bgColor indexed="65"/>
        </patternFill>
      </fill>
    </ndxf>
  </rcc>
  <rcc rId="1314" sId="1" odxf="1" dxf="1" numFmtId="4">
    <oc r="D693">
      <f>D694</f>
    </oc>
    <nc r="D693">
      <v>624.96</v>
    </nc>
    <odxf>
      <fill>
        <patternFill patternType="solid">
          <bgColor rgb="FF92D050"/>
        </patternFill>
      </fill>
    </odxf>
    <ndxf>
      <fill>
        <patternFill patternType="none">
          <bgColor indexed="65"/>
        </patternFill>
      </fill>
    </ndxf>
  </rcc>
  <rcc rId="1315" sId="1" odxf="1" dxf="1" numFmtId="4">
    <oc r="E693">
      <f>E694</f>
    </oc>
    <nc r="E693">
      <v>334.34730999999999</v>
    </nc>
    <odxf>
      <fill>
        <patternFill patternType="solid">
          <bgColor rgb="FF92D050"/>
        </patternFill>
      </fill>
    </odxf>
    <ndxf>
      <fill>
        <patternFill patternType="none">
          <bgColor indexed="65"/>
        </patternFill>
      </fill>
    </ndxf>
  </rcc>
  <rcc rId="1316" sId="1" odxf="1" dxf="1">
    <oc r="F693">
      <f>IFERROR(E693/C693,"")</f>
    </oc>
    <nc r="F693">
      <f>IFERROR(E693/C693,"")</f>
    </nc>
    <odxf>
      <fill>
        <patternFill patternType="solid">
          <bgColor rgb="FF92D050"/>
        </patternFill>
      </fill>
    </odxf>
    <ndxf>
      <fill>
        <patternFill patternType="none">
          <bgColor indexed="65"/>
        </patternFill>
      </fill>
    </ndxf>
  </rcc>
  <rcc rId="1317" sId="1" odxf="1" dxf="1">
    <oc r="G693">
      <f>IFERROR(E693/D693,"")</f>
    </oc>
    <nc r="G693">
      <f>IFERROR(E693/D693,"")</f>
    </nc>
    <odxf>
      <fill>
        <patternFill patternType="solid">
          <bgColor rgb="FF92D050"/>
        </patternFill>
      </fill>
    </odxf>
    <ndxf>
      <fill>
        <patternFill patternType="none">
          <bgColor indexed="65"/>
        </patternFill>
      </fill>
    </ndxf>
  </rcc>
  <rcc rId="1318" sId="1" odxf="1" dxf="1">
    <oc r="A694" t="inlineStr">
      <is>
        <t>Эльбрусский муниципальный район</t>
      </is>
    </oc>
    <nc r="A694" t="inlineStr">
      <is>
        <t>Иные межбюджетные трансферты на оказание разовой финансовой помощи бюджетам отдельных муниципальных образований за счет резервного фонда Правительства Кабардино-Балкарской Республики</t>
      </is>
    </nc>
    <odxf>
      <fill>
        <patternFill patternType="none">
          <bgColor indexed="65"/>
        </patternFill>
      </fill>
      <alignment vertical="top"/>
    </odxf>
    <ndxf>
      <fill>
        <patternFill patternType="solid">
          <bgColor rgb="FF92D050"/>
        </patternFill>
      </fill>
      <alignment vertical="center"/>
    </ndxf>
  </rcc>
  <rfmt sheetId="1" sqref="B694" start="0" length="0">
    <dxf>
      <fill>
        <patternFill patternType="solid">
          <bgColor rgb="FF92D050"/>
        </patternFill>
      </fill>
      <alignment horizontal="center" vertical="top" wrapText="1"/>
    </dxf>
  </rfmt>
  <rcc rId="1319" sId="1" odxf="1" dxf="1" numFmtId="4">
    <oc r="C694">
      <v>0</v>
    </oc>
    <nc r="C694">
      <f>C695</f>
    </nc>
    <odxf>
      <fill>
        <patternFill patternType="none">
          <bgColor indexed="65"/>
        </patternFill>
      </fill>
    </odxf>
    <ndxf>
      <fill>
        <patternFill patternType="solid">
          <bgColor rgb="FF92D050"/>
        </patternFill>
      </fill>
    </ndxf>
  </rcc>
  <rcc rId="1320" sId="1" odxf="1" dxf="1" numFmtId="4">
    <oc r="D694">
      <v>3080.53</v>
    </oc>
    <nc r="D694">
      <f>D695</f>
    </nc>
    <odxf>
      <fill>
        <patternFill patternType="none">
          <bgColor indexed="65"/>
        </patternFill>
      </fill>
    </odxf>
    <ndxf>
      <fill>
        <patternFill patternType="solid">
          <bgColor rgb="FF92D050"/>
        </patternFill>
      </fill>
    </ndxf>
  </rcc>
  <rcc rId="1321" sId="1" odxf="1" dxf="1" numFmtId="4">
    <oc r="E694">
      <v>0</v>
    </oc>
    <nc r="E694">
      <f>E695</f>
    </nc>
    <odxf>
      <fill>
        <patternFill patternType="none">
          <bgColor indexed="65"/>
        </patternFill>
      </fill>
    </odxf>
    <ndxf>
      <fill>
        <patternFill patternType="solid">
          <bgColor rgb="FF92D050"/>
        </patternFill>
      </fill>
    </ndxf>
  </rcc>
  <rcc rId="1322" sId="1" odxf="1" dxf="1">
    <oc r="F694">
      <f>IFERROR(E694/C694,"")</f>
    </oc>
    <nc r="F694">
      <f>IFERROR(E694/C694,"")</f>
    </nc>
    <odxf>
      <fill>
        <patternFill patternType="none">
          <bgColor indexed="65"/>
        </patternFill>
      </fill>
    </odxf>
    <ndxf>
      <fill>
        <patternFill patternType="solid">
          <bgColor rgb="FF92D050"/>
        </patternFill>
      </fill>
    </ndxf>
  </rcc>
  <rcc rId="1323" sId="1" odxf="1" dxf="1">
    <oc r="G694">
      <f>IFERROR(E694/D694,"")</f>
    </oc>
    <nc r="G694">
      <f>IFERROR(E694/D694,"")</f>
    </nc>
    <odxf>
      <fill>
        <patternFill patternType="none">
          <bgColor indexed="65"/>
        </patternFill>
      </fill>
    </odxf>
    <ndxf>
      <fill>
        <patternFill patternType="solid">
          <bgColor rgb="FF92D050"/>
        </patternFill>
      </fill>
    </ndxf>
  </rcc>
  <rcc rId="1324" sId="1" odxf="1" dxf="1">
    <oc r="A695" t="inlineStr">
      <is>
        <t>ВСЕГО</t>
      </is>
    </oc>
    <nc r="A695" t="inlineStr">
      <is>
        <t>Эльбрусский муниципальный район</t>
      </is>
    </nc>
    <odxf>
      <fill>
        <patternFill patternType="solid">
          <bgColor theme="7" tint="0.39997558519241921"/>
        </patternFill>
      </fill>
    </odxf>
    <ndxf>
      <fill>
        <patternFill patternType="none">
          <bgColor indexed="65"/>
        </patternFill>
      </fill>
    </ndxf>
  </rcc>
  <rfmt sheetId="1" sqref="B695" start="0" length="0">
    <dxf>
      <fill>
        <patternFill patternType="none">
          <bgColor indexed="65"/>
        </patternFill>
      </fill>
    </dxf>
  </rfmt>
  <rcc rId="1325" sId="1" odxf="1" dxf="1" numFmtId="4">
    <oc r="C695">
      <f>C624+C221+C36+C8</f>
    </oc>
    <nc r="C695">
      <v>0</v>
    </nc>
    <odxf>
      <fill>
        <patternFill patternType="solid">
          <bgColor theme="7" tint="0.39997558519241921"/>
        </patternFill>
      </fill>
    </odxf>
    <ndxf>
      <fill>
        <patternFill patternType="none">
          <bgColor indexed="65"/>
        </patternFill>
      </fill>
    </ndxf>
  </rcc>
  <rcc rId="1326" sId="1" odxf="1" dxf="1" numFmtId="4">
    <oc r="D695">
      <f>D624+D221+D36+D8</f>
    </oc>
    <nc r="D695">
      <v>3080.53</v>
    </nc>
    <odxf>
      <font>
        <color auto="1"/>
        <name val="Times New Roman"/>
        <family val="1"/>
        <charset val="204"/>
        <scheme val="none"/>
      </font>
      <fill>
        <patternFill patternType="solid">
          <bgColor theme="7" tint="0.39997558519241921"/>
        </patternFill>
      </fill>
    </odxf>
    <ndxf>
      <font>
        <color auto="1"/>
        <name val="Times New Roman"/>
        <family val="1"/>
        <charset val="204"/>
        <scheme val="none"/>
      </font>
      <fill>
        <patternFill patternType="none">
          <bgColor indexed="65"/>
        </patternFill>
      </fill>
    </ndxf>
  </rcc>
  <rcc rId="1327" sId="1" odxf="1" dxf="1" numFmtId="4">
    <oc r="E695">
      <f>E624+E221+E36+E8</f>
    </oc>
    <nc r="E695">
      <v>0</v>
    </nc>
    <odxf>
      <font>
        <color auto="1"/>
        <name val="Times New Roman"/>
        <family val="1"/>
        <charset val="204"/>
        <scheme val="none"/>
      </font>
      <fill>
        <patternFill patternType="solid">
          <bgColor theme="7" tint="0.39997558519241921"/>
        </patternFill>
      </fill>
    </odxf>
    <ndxf>
      <font>
        <color auto="1"/>
        <name val="Times New Roman"/>
        <family val="1"/>
        <charset val="204"/>
        <scheme val="none"/>
      </font>
      <fill>
        <patternFill patternType="none">
          <bgColor indexed="65"/>
        </patternFill>
      </fill>
    </ndxf>
  </rcc>
  <rcc rId="1328" sId="1" odxf="1" dxf="1">
    <oc r="F695">
      <f>IFERROR(E695/C695,"")</f>
    </oc>
    <nc r="F695">
      <f>IFERROR(E695/C695,"")</f>
    </nc>
    <odxf>
      <fill>
        <patternFill patternType="solid">
          <bgColor theme="7" tint="0.39997558519241921"/>
        </patternFill>
      </fill>
    </odxf>
    <ndxf>
      <fill>
        <patternFill patternType="none">
          <bgColor indexed="65"/>
        </patternFill>
      </fill>
    </ndxf>
  </rcc>
  <rcc rId="1329" sId="1" odxf="1" dxf="1">
    <oc r="G695">
      <f>IFERROR(E695/D695,"")</f>
    </oc>
    <nc r="G695">
      <f>IFERROR(E695/D695,"")</f>
    </nc>
    <odxf>
      <fill>
        <patternFill patternType="solid">
          <bgColor theme="7" tint="0.39997558519241921"/>
        </patternFill>
      </fill>
    </odxf>
    <ndxf>
      <fill>
        <patternFill patternType="none">
          <bgColor indexed="65"/>
        </patternFill>
      </fill>
    </ndxf>
  </rcc>
  <rcc rId="1330" sId="1" odxf="1" dxf="1">
    <nc r="A696" t="inlineStr">
      <is>
        <t>ВСЕГО</t>
      </is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theme="7" tint="0.39997558519241921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B696" start="0" length="0">
    <dxf>
      <fill>
        <patternFill patternType="solid">
          <bgColor theme="7" tint="0.39997558519241921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31" sId="1" odxf="1" dxf="1">
    <nc r="C696">
      <f>C624+C221+#REF!+#REF!</f>
    </nc>
    <odxf>
      <font>
        <color rgb="FFFF0000"/>
        <name val="Times New Roman"/>
        <family val="1"/>
        <charset val="204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color rgb="FFFF0000"/>
        <name val="Times New Roman"/>
        <family val="1"/>
        <charset val="204"/>
        <scheme val="none"/>
      </font>
      <fill>
        <patternFill patternType="solid">
          <bgColor theme="7" tint="0.39997558519241921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2" sId="1" odxf="1" dxf="1">
    <nc r="D696">
      <f>D624+D221+#REF!+#REF!</f>
    </nc>
    <odxf>
      <font>
        <color rgb="FFFF0000"/>
        <name val="Times New Roman"/>
        <family val="1"/>
        <charset val="204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color auto="1"/>
        <name val="Times New Roman"/>
        <family val="1"/>
        <charset val="204"/>
        <scheme val="none"/>
      </font>
      <fill>
        <patternFill patternType="solid">
          <bgColor theme="7" tint="0.39997558519241921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3" sId="1" odxf="1" dxf="1">
    <nc r="E696">
      <f>E624+E221+#REF!+#REF!</f>
    </nc>
    <odxf>
      <font>
        <color rgb="FFFF0000"/>
        <name val="Times New Roman"/>
        <family val="1"/>
        <charset val="204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color auto="1"/>
        <name val="Times New Roman"/>
        <family val="1"/>
        <charset val="204"/>
        <scheme val="none"/>
      </font>
      <fill>
        <patternFill patternType="solid">
          <bgColor theme="7" tint="0.39997558519241921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4" sId="1" odxf="1" s="1" dxf="1">
    <nc r="F696">
      <f>IFERROR(E696/C696,"")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numFmt numFmtId="164" formatCode="#,##0.0"/>
      <alignment horizontal="center" vertical="center" textRotation="0" wrapText="0" indent="0" justifyLastLine="0" shrinkToFit="0" readingOrder="0"/>
    </odxf>
    <ndxf>
      <numFmt numFmtId="13" formatCode="0%"/>
      <fill>
        <patternFill patternType="solid">
          <bgColor theme="7" tint="0.39997558519241921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5" sId="1" odxf="1" s="1" dxf="1">
    <nc r="G696">
      <f>IFERROR(E696/D696,"")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numFmt numFmtId="164" formatCode="#,##0.0"/>
      <alignment horizontal="center" vertical="center" textRotation="0" wrapText="0" indent="0" justifyLastLine="0" shrinkToFit="0" readingOrder="0"/>
    </odxf>
    <ndxf>
      <numFmt numFmtId="13" formatCode="0%"/>
      <fill>
        <patternFill patternType="solid">
          <bgColor theme="7" tint="0.39997558519241921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dn rId="0" localSheetId="1" customView="1" name="Z_C5A7A5CB_61F0_4F90_82BE_C3B07A70E829_.wvu.Cols" hidden="1" oldHidden="1">
    <formula>Лист1!$C:$C</formula>
  </rdn>
  <rdn rId="0" localSheetId="1" customView="1" name="Z_C5A7A5CB_61F0_4F90_82BE_C3B07A70E829_.wvu.FilterData" hidden="1" oldHidden="1">
    <formula>Лист1!$A$8:$G$695</formula>
  </rdn>
  <rcv guid="{C5A7A5CB-61F0-4F90-82BE-C3B07A70E829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8" sId="1" numFmtId="4">
    <oc r="E476">
      <v>95.7</v>
    </oc>
    <nc r="E476">
      <v>202.42270000000002</v>
    </nc>
  </rcc>
  <rcc rId="1339" sId="1" odxf="1" dxf="1" numFmtId="4">
    <oc r="E467">
      <v>102.76</v>
    </oc>
    <nc r="E467">
      <v>205.524</v>
    </nc>
    <ndxf>
      <font>
        <sz val="8.5"/>
        <color auto="1"/>
        <name val="Times New Roman"/>
        <family val="1"/>
        <charset val="204"/>
        <scheme val="none"/>
      </font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0" sId="1" numFmtId="4">
    <oc r="E468">
      <v>41.77</v>
    </oc>
    <nc r="E468">
      <v>157.333</v>
    </nc>
  </rcc>
  <rcc rId="1341" sId="1" numFmtId="4">
    <oc r="E469">
      <v>99.59</v>
    </oc>
    <nc r="E469">
      <v>339.93900000000002</v>
    </nc>
  </rcc>
  <rcc rId="1342" sId="1" numFmtId="4">
    <oc r="E471">
      <v>205.52</v>
    </oc>
    <nc r="E471">
      <v>411.04399999999998</v>
    </nc>
  </rcc>
  <rcc rId="1343" sId="1" numFmtId="4">
    <oc r="E472">
      <v>184.66</v>
    </oc>
    <nc r="E472">
      <v>308.28224999999998</v>
    </nc>
  </rcc>
  <rcc rId="1344" sId="1" numFmtId="4">
    <oc r="E473">
      <v>89.16</v>
    </oc>
    <nc r="E473">
      <v>212.90899999999999</v>
    </nc>
  </rcc>
  <rcc rId="1345" sId="1" numFmtId="4">
    <oc r="E474">
      <v>41.11</v>
    </oc>
    <nc r="E474">
      <v>82.21</v>
    </nc>
  </rcc>
  <rcc rId="1346" sId="1" numFmtId="4">
    <oc r="E475">
      <v>0</v>
    </oc>
    <nc r="E475">
      <v>78.926000000000002</v>
    </nc>
  </rcc>
  <rcc rId="1347" sId="1" numFmtId="4">
    <oc r="E477">
      <v>102.76</v>
    </oc>
    <nc r="E477">
      <v>205.52600000000001</v>
    </nc>
  </rcc>
  <rcc rId="1348" sId="1" numFmtId="4">
    <oc r="E470">
      <v>34.659999999999997</v>
    </oc>
    <nc r="E470">
      <v>94.605999999999995</v>
    </nc>
  </rcc>
  <rcc rId="1349" sId="1" numFmtId="4">
    <oc r="E478">
      <v>92.98</v>
    </oc>
    <nc r="E478">
      <v>210.76921999999999</v>
    </nc>
  </rcc>
  <rcc rId="1350" sId="1" numFmtId="4">
    <oc r="E479">
      <v>37.93</v>
    </oc>
    <nc r="E479">
      <v>79.028000000000006</v>
    </nc>
  </rcc>
  <rcc rId="1351" sId="1" numFmtId="4">
    <oc r="E484">
      <v>102.76</v>
    </oc>
    <nc r="E484">
      <v>205.52495999999999</v>
    </nc>
  </rcc>
  <rcc rId="1352" sId="1" numFmtId="4">
    <oc r="E490">
      <v>102.76</v>
    </oc>
    <nc r="E490">
      <v>205.52495999999999</v>
    </nc>
  </rcc>
  <rcc rId="1353" sId="1" numFmtId="4">
    <oc r="E493">
      <v>41.1</v>
    </oc>
    <nc r="E493">
      <v>54.806640000000002</v>
    </nc>
  </rcc>
  <rcc rId="1354" sId="1" numFmtId="4">
    <oc r="E482">
      <v>97.65</v>
    </oc>
    <nc r="E482">
      <v>193.59369000000001</v>
    </nc>
  </rcc>
  <rcc rId="1355" sId="1" numFmtId="4">
    <oc r="E488">
      <v>41.1</v>
    </oc>
    <nc r="E488">
      <v>54.806640000000002</v>
    </nc>
  </rcc>
  <rcc rId="1356" sId="1" numFmtId="4">
    <oc r="E481">
      <v>41.1</v>
    </oc>
    <nc r="E481">
      <v>94.560270000000003</v>
    </nc>
  </rcc>
  <rcc rId="1357" sId="1" numFmtId="4">
    <oc r="E483">
      <v>41.11</v>
    </oc>
    <nc r="E483">
      <v>82.212000000000003</v>
    </nc>
  </rcc>
  <rcc rId="1358" sId="1" numFmtId="4">
    <oc r="E485">
      <v>102.76</v>
    </oc>
    <nc r="E485">
      <v>205.524</v>
    </nc>
  </rcc>
  <rcc rId="1359" sId="1" numFmtId="4">
    <oc r="E486">
      <v>41.1</v>
    </oc>
    <nc r="E486">
      <v>82.206000000000003</v>
    </nc>
  </rcc>
  <rcc rId="1360" sId="1" numFmtId="4">
    <oc r="E487">
      <v>102.76</v>
    </oc>
    <nc r="E487">
      <v>205.52207999999999</v>
    </nc>
  </rcc>
  <rcc rId="1361" sId="1" numFmtId="4">
    <oc r="E491">
      <v>41.1</v>
    </oc>
    <nc r="E491">
      <v>82.209960000000009</v>
    </nc>
  </rcc>
  <rcc rId="1362" sId="1" numFmtId="4">
    <oc r="E480">
      <v>41.1</v>
    </oc>
    <nc r="E480">
      <v>81.85047999999999</v>
    </nc>
  </rcc>
  <rcc rId="1363" sId="1" numFmtId="4">
    <oc r="E489">
      <v>102.76</v>
    </oc>
    <nc r="E489">
      <v>205.52495999999999</v>
    </nc>
  </rcc>
  <rcc rId="1364" sId="1" numFmtId="4">
    <oc r="E492">
      <v>41.1</v>
    </oc>
    <nc r="E492">
      <v>82.206000000000003</v>
    </nc>
  </rcc>
  <rcc rId="1365" sId="1" numFmtId="4">
    <oc r="E494">
      <v>41.1</v>
    </oc>
    <nc r="E494">
      <v>82.208820000000003</v>
    </nc>
  </rcc>
  <rcc rId="1366" sId="1" numFmtId="4">
    <oc r="E495">
      <v>33.46</v>
    </oc>
    <nc r="E495">
      <v>74.563000000000002</v>
    </nc>
  </rcc>
  <rcc rId="1367" sId="1" numFmtId="4">
    <oc r="E497">
      <v>95.83</v>
    </oc>
    <nc r="E497">
      <v>201.59299999999999</v>
    </nc>
  </rcc>
  <rcc rId="1368" sId="1" numFmtId="4">
    <oc r="E498">
      <v>37.24</v>
    </oc>
    <nc r="E498">
      <v>78.34375</v>
    </nc>
  </rcc>
  <rcc rId="1369" sId="1" numFmtId="4">
    <oc r="E502">
      <v>37.11</v>
    </oc>
    <nc r="E502">
      <v>78.213789999999989</v>
    </nc>
  </rcc>
  <rcc rId="1370" sId="1" numFmtId="4">
    <oc r="E503">
      <v>73.900000000000006</v>
    </oc>
    <nc r="E503">
      <v>73.902000000000001</v>
    </nc>
  </rcc>
  <rcc rId="1371" sId="1" numFmtId="4">
    <oc r="E504">
      <v>93.11</v>
    </oc>
    <nc r="E504">
      <v>195.869</v>
    </nc>
  </rcc>
  <rcc rId="1372" sId="1" numFmtId="4">
    <oc r="E500">
      <v>37.229999999999997</v>
    </oc>
    <nc r="E500">
      <v>78.335999999999999</v>
    </nc>
  </rcc>
  <rcc rId="1373" sId="1" numFmtId="4">
    <oc r="E501">
      <v>37.24</v>
    </oc>
    <nc r="E501">
      <v>78.343999999999994</v>
    </nc>
  </rcc>
  <rcc rId="1374" sId="1" numFmtId="4">
    <oc r="E499">
      <v>37.24</v>
    </oc>
    <nc r="E499">
      <v>78.343999999999994</v>
    </nc>
  </rcc>
  <rcc rId="1375" sId="1" numFmtId="4">
    <oc r="E496">
      <v>110.63</v>
    </oc>
    <nc r="E496">
      <v>199.73500000000001</v>
    </nc>
  </rcc>
  <rcc rId="1376" sId="1" numFmtId="4">
    <oc r="E508">
      <v>35.39</v>
    </oc>
    <nc r="E508">
      <v>74.45</v>
    </nc>
  </rcc>
  <rcc rId="1377" sId="1" numFmtId="4">
    <oc r="E509">
      <v>32.35</v>
    </oc>
    <nc r="E509">
      <v>67.409750000000003</v>
    </nc>
  </rcc>
  <rcc rId="1378" sId="1" numFmtId="4">
    <oc r="E505">
      <v>114.88</v>
    </oc>
    <nc r="E505">
      <v>201.75745999999998</v>
    </nc>
  </rcc>
  <rcc rId="1379" sId="1" numFmtId="4">
    <oc r="E506">
      <v>79.489999999999995</v>
    </oc>
    <nc r="E506">
      <v>180.48728</v>
    </nc>
  </rcc>
  <rcc rId="1380" sId="1" numFmtId="4">
    <oc r="E507">
      <v>280.38</v>
    </oc>
    <nc r="E507">
      <v>604.30015000000003</v>
    </nc>
  </rcc>
  <rcc rId="1381" sId="1" numFmtId="4">
    <oc r="E514">
      <v>18.86</v>
    </oc>
    <nc r="E514">
      <v>45.877300000000005</v>
    </nc>
  </rcc>
  <rcc rId="1382" sId="1" numFmtId="4">
    <oc r="E522">
      <v>39.369999999999997</v>
    </oc>
    <nc r="E522">
      <v>83.114639999999994</v>
    </nc>
  </rcc>
  <rcc rId="1383" sId="1" numFmtId="4">
    <oc r="E510">
      <v>79.95</v>
    </oc>
    <nc r="E510">
      <v>178.24928</v>
    </nc>
  </rcc>
  <rcc rId="1384" sId="1" numFmtId="4">
    <oc r="E511">
      <v>39.65</v>
    </oc>
    <nc r="E511">
      <v>92.708259999999996</v>
    </nc>
  </rcc>
  <rcc rId="1385" sId="1" numFmtId="4">
    <oc r="E512">
      <v>35.630000000000003</v>
    </oc>
    <nc r="E512">
      <v>83.15046000000001</v>
    </nc>
  </rcc>
  <rcc rId="1386" sId="1" numFmtId="4">
    <oc r="E515">
      <v>64.930000000000007</v>
    </oc>
    <nc r="E515">
      <v>155.90088</v>
    </nc>
  </rcc>
  <rcc rId="1387" sId="1" numFmtId="4">
    <oc r="E516">
      <v>19.88</v>
    </oc>
    <nc r="E516">
      <v>71.434809999999999</v>
    </nc>
  </rcc>
  <rcc rId="1388" sId="1" numFmtId="4">
    <oc r="E517">
      <v>31.51</v>
    </oc>
    <nc r="E517">
      <v>77.950059999999993</v>
    </nc>
  </rcc>
  <rcc rId="1389" sId="1" numFmtId="4">
    <oc r="E518">
      <v>39.520000000000003</v>
    </oc>
    <nc r="E518">
      <v>83.25564</v>
    </nc>
  </rcc>
  <rcc rId="1390" sId="1" numFmtId="4">
    <oc r="E520">
      <v>80.08</v>
    </oc>
    <nc r="E520">
      <v>184.02438000000001</v>
    </nc>
  </rcc>
  <rcc rId="1391" sId="1" numFmtId="4">
    <oc r="E521">
      <v>79.17</v>
    </oc>
    <nc r="E521">
      <v>189.33032999999998</v>
    </nc>
  </rcc>
  <rcc rId="1392" sId="1" numFmtId="4">
    <oc r="E523">
      <v>39.520000000000003</v>
    </oc>
    <nc r="E523">
      <v>92.023099999999999</v>
    </nc>
  </rcc>
  <rcc rId="1393" sId="1" numFmtId="4">
    <oc r="E525">
      <v>39.39</v>
    </oc>
    <nc r="E525">
      <v>83.129639999999995</v>
    </nc>
  </rcc>
  <rcc rId="1394" sId="1" numFmtId="4">
    <oc r="E526">
      <v>38.340000000000003</v>
    </oc>
    <nc r="E526">
      <v>86.99927000000001</v>
    </nc>
  </rcc>
  <rcc rId="1395" sId="1" numFmtId="4">
    <oc r="E527">
      <v>39.770000000000003</v>
    </oc>
    <nc r="E527">
      <v>92.101369999999989</v>
    </nc>
  </rcc>
  <rcc rId="1396" sId="1" numFmtId="4">
    <oc r="E528">
      <v>39.770000000000003</v>
    </oc>
    <nc r="E528">
      <v>83.39264</v>
    </nc>
  </rcc>
  <rcc rId="1397" sId="1" numFmtId="4">
    <oc r="E513">
      <v>83.64</v>
    </oc>
    <nc r="E513">
      <v>177.27785</v>
    </nc>
  </rcc>
  <rcc rId="1398" sId="1" numFmtId="4">
    <oc r="E524">
      <v>79.72</v>
    </oc>
    <nc r="E524">
      <v>168.46827999999999</v>
    </nc>
  </rcc>
  <rcc rId="1399" sId="1" numFmtId="4">
    <oc r="E532">
      <v>27.65</v>
    </oc>
    <nc r="E532">
      <v>82.207999999999998</v>
    </nc>
  </rcc>
  <rcc rId="1400" sId="1" numFmtId="4">
    <oc r="E531">
      <v>0</v>
    </oc>
    <nc r="E531">
      <v>207.19499999999999</v>
    </nc>
  </rcc>
  <rcc rId="1401" sId="1" numFmtId="4">
    <oc r="E534">
      <v>32.270000000000003</v>
    </oc>
    <nc r="E534">
      <v>148.45699999999999</v>
    </nc>
  </rcc>
  <rcc rId="1402" sId="1" numFmtId="4">
    <oc r="E536">
      <v>19.84</v>
    </oc>
    <nc r="E536">
      <v>70.646539999999987</v>
    </nc>
  </rcc>
  <rcc rId="1403" sId="1" numFmtId="4">
    <oc r="E537">
      <v>23.03</v>
    </oc>
    <nc r="E537">
      <v>79.852999999999994</v>
    </nc>
  </rcc>
  <rcc rId="1404" sId="1" numFmtId="4">
    <oc r="E538">
      <v>13.7</v>
    </oc>
    <nc r="E538">
      <v>68.510999999999996</v>
    </nc>
  </rcc>
  <rcc rId="1405" sId="1" numFmtId="4">
    <oc r="E539">
      <v>22.49</v>
    </oc>
    <nc r="E539">
      <v>75.2</v>
    </nc>
  </rcc>
  <rcc rId="1406" sId="1" numFmtId="4">
    <oc r="E541">
      <v>104.49</v>
    </oc>
    <nc r="E541">
      <v>310.04500000000002</v>
    </nc>
  </rcc>
  <rcc rId="1407" sId="1" numFmtId="4">
    <oc r="E543">
      <v>52</v>
    </oc>
    <nc r="E543">
      <v>171.6739</v>
    </nc>
  </rcc>
  <rcc rId="1408" sId="1" numFmtId="4">
    <oc r="E544">
      <v>67.66</v>
    </oc>
    <nc r="E544">
      <v>250.03200000000001</v>
    </nc>
  </rcc>
  <rcc rId="1409" sId="1" numFmtId="4">
    <oc r="E535">
      <v>41.11</v>
    </oc>
    <nc r="E535">
      <v>82.21347999999999</v>
    </nc>
  </rcc>
  <rcc rId="1410" sId="1" numFmtId="4">
    <oc r="E542">
      <v>35.270000000000003</v>
    </oc>
    <nc r="E542">
      <v>82.21</v>
    </nc>
  </rcc>
  <rcc rId="1411" sId="1" numFmtId="4">
    <oc r="E529">
      <v>90.51</v>
    </oc>
    <nc r="E529">
      <v>249.453</v>
    </nc>
  </rcc>
  <rcc rId="1412" sId="1" numFmtId="4">
    <oc r="E540">
      <v>36.549999999999997</v>
    </oc>
    <nc r="E540">
      <v>82.182000000000002</v>
    </nc>
  </rcc>
  <rcc rId="1413" sId="1" numFmtId="4">
    <oc r="E545">
      <v>15.66</v>
    </oc>
    <nc r="E545">
      <v>188.60300000000001</v>
    </nc>
  </rcc>
  <rcc rId="1414" sId="1" numFmtId="4">
    <oc r="E533">
      <v>33.28</v>
    </oc>
    <nc r="E533">
      <v>154.82238000000001</v>
    </nc>
  </rcc>
  <rcc rId="1415" sId="1" numFmtId="4">
    <oc r="E530">
      <v>0</v>
    </oc>
    <nc r="E530">
      <v>33.397599999999997</v>
    </nc>
  </rcc>
  <rcv guid="{C5A7A5CB-61F0-4F90-82BE-C3B07A70E829}" action="delete"/>
  <rdn rId="0" localSheetId="1" customView="1" name="Z_C5A7A5CB_61F0_4F90_82BE_C3B07A70E829_.wvu.Cols" hidden="1" oldHidden="1">
    <formula>Лист1!$C:$C</formula>
    <oldFormula>Лист1!$C:$C</oldFormula>
  </rdn>
  <rdn rId="0" localSheetId="1" customView="1" name="Z_C5A7A5CB_61F0_4F90_82BE_C3B07A70E829_.wvu.FilterData" hidden="1" oldHidden="1">
    <formula>Лист1!$A$8:$G$695</formula>
    <oldFormula>Лист1!$A$8:$G$695</oldFormula>
  </rdn>
  <rcv guid="{C5A7A5CB-61F0-4F90-82BE-C3B07A70E829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18" sId="1" numFmtId="4">
    <oc r="E555">
      <v>89.01</v>
    </oc>
    <nc r="E555">
      <v>191.77374</v>
    </nc>
  </rcc>
  <rcc rId="1419" sId="1" numFmtId="4">
    <oc r="E548">
      <v>37.26</v>
    </oc>
    <nc r="E548">
      <v>85.328429999999997</v>
    </nc>
  </rcc>
  <rcc rId="1420" sId="1" numFmtId="4">
    <oc r="E554">
      <v>94.4</v>
    </oc>
    <nc r="E554">
      <v>197.107</v>
    </nc>
  </rcc>
  <rcc rId="1421" sId="1" numFmtId="4">
    <oc r="E556">
      <v>32.270000000000003</v>
    </oc>
    <nc r="E556">
      <v>70.784610000000001</v>
    </nc>
  </rcc>
  <rcc rId="1422" sId="1" numFmtId="4">
    <oc r="E546">
      <v>84.79</v>
    </oc>
    <nc r="E546">
      <v>194.97363000000001</v>
    </nc>
  </rcc>
  <rcc rId="1423" sId="1" numFmtId="4">
    <oc r="E553">
      <v>59.13</v>
    </oc>
    <nc r="E553">
      <v>173.81800000000001</v>
    </nc>
  </rcc>
  <rcc rId="1424" sId="1" numFmtId="4">
    <oc r="E547">
      <v>71.3</v>
    </oc>
    <nc r="E547">
      <v>156.03998999999999</v>
    </nc>
  </rcc>
  <rcc rId="1425" sId="1" numFmtId="4">
    <oc r="E550">
      <v>92.82</v>
    </oc>
    <nc r="E550">
      <v>161.92356000000001</v>
    </nc>
  </rcc>
  <rcc rId="1426" sId="1" numFmtId="4">
    <oc r="E551">
      <v>36.58</v>
    </oc>
    <nc r="E551">
      <v>77.684839999999994</v>
    </nc>
  </rcc>
  <rcc rId="1427" sId="1" numFmtId="4">
    <oc r="E552">
      <v>36.58</v>
    </oc>
    <nc r="E552">
      <v>77.6892</v>
    </nc>
  </rcc>
  <rcc rId="1428" sId="1" numFmtId="4">
    <oc r="E549">
      <v>92.93</v>
    </oc>
    <nc r="E549">
      <v>195.68768</v>
    </nc>
  </rcc>
  <rcc rId="1429" sId="1" numFmtId="4">
    <oc r="E564">
      <v>197.21</v>
    </oc>
    <nc r="E564">
      <v>356.73099999999999</v>
    </nc>
  </rcc>
  <rcc rId="1430" sId="1" numFmtId="4">
    <oc r="E560">
      <v>224.77</v>
    </oc>
    <nc r="E560">
      <v>401.06670000000003</v>
    </nc>
  </rcc>
  <rcc rId="1431" sId="1" numFmtId="4">
    <oc r="E565">
      <v>102.76</v>
    </oc>
    <nc r="E565">
      <v>194.20599999999999</v>
    </nc>
  </rcc>
  <rcc rId="1432" sId="1" numFmtId="4">
    <oc r="E563">
      <v>222.41</v>
    </oc>
    <nc r="E563">
      <v>408.82799999999997</v>
    </nc>
  </rcc>
  <rcc rId="1433" sId="1" numFmtId="4">
    <oc r="E557">
      <v>41.1</v>
    </oc>
    <nc r="E557">
      <v>77.684899999999999</v>
    </nc>
  </rcc>
  <rcc rId="1434" sId="1" numFmtId="4">
    <oc r="E562">
      <v>41.1</v>
    </oc>
    <nc r="E562">
      <v>77.682000000000002</v>
    </nc>
  </rcc>
  <rcc rId="1435" sId="1" numFmtId="4">
    <oc r="E558">
      <v>41.11</v>
    </oc>
    <nc r="E558">
      <v>77.684889999999996</v>
    </nc>
  </rcc>
  <rcc rId="1436" sId="1" numFmtId="4">
    <oc r="E559">
      <v>102.76</v>
    </oc>
    <nc r="E559">
      <v>205.52466000000001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37" sId="1" numFmtId="4">
    <oc r="E571">
      <v>16.989999999999998</v>
    </oc>
    <nc r="E571">
      <v>65.778499999999994</v>
    </nc>
  </rcc>
  <rcc rId="1438" sId="1" numFmtId="4">
    <oc r="E572">
      <v>60.61</v>
    </oc>
    <nc r="E572">
      <v>194.90700000000001</v>
    </nc>
  </rcc>
  <rcc rId="1439" sId="1" numFmtId="4">
    <oc r="E566">
      <v>93.7</v>
    </oc>
    <nc r="E566">
      <v>193.57</v>
    </nc>
  </rcc>
  <rcc rId="1440" sId="1" numFmtId="4">
    <oc r="E570">
      <v>24.25</v>
    </oc>
    <nc r="E570">
      <v>68.510000000000005</v>
    </nc>
  </rcc>
  <rcc rId="1441" sId="1" numFmtId="4">
    <oc r="E573">
      <v>24.43</v>
    </oc>
    <nc r="E573">
      <v>65.587999999999994</v>
    </nc>
  </rcc>
  <rcc rId="1442" sId="1" numFmtId="4">
    <oc r="E575">
      <v>81.58</v>
    </oc>
    <nc r="E575">
      <v>142.79</v>
    </nc>
  </rcc>
  <rcc rId="1443" sId="1" numFmtId="4">
    <oc r="E568">
      <v>36.56</v>
    </oc>
    <nc r="E568">
      <v>77.640659999999997</v>
    </nc>
  </rcc>
  <rcc rId="1444" sId="1" numFmtId="4">
    <oc r="E569">
      <v>59.42</v>
    </oc>
    <nc r="E569">
      <v>154.26</v>
    </nc>
  </rcc>
  <rcc rId="1445" sId="1" numFmtId="4">
    <oc r="E574">
      <v>23.02</v>
    </oc>
    <nc r="E574">
      <v>43.48</v>
    </nc>
  </rcc>
  <rcc rId="1446" sId="1" numFmtId="4">
    <oc r="E579">
      <v>87.89</v>
    </oc>
    <nc r="E579">
      <v>175.77</v>
    </nc>
  </rcc>
  <rcc rId="1447" sId="1" numFmtId="4">
    <oc r="E580">
      <v>41.1</v>
    </oc>
    <nc r="E580">
      <v>81.362200000000001</v>
    </nc>
  </rcc>
  <rcc rId="1448" sId="1" numFmtId="4">
    <oc r="E577">
      <v>87.74</v>
    </oc>
    <nc r="E577">
      <v>180.12352999999999</v>
    </nc>
  </rcc>
  <rcc rId="1449" sId="1" numFmtId="4">
    <oc r="E581">
      <v>87.65</v>
    </oc>
    <nc r="E581">
      <v>175.30127999999999</v>
    </nc>
  </rcc>
  <rcc rId="1450" sId="1" numFmtId="4">
    <oc r="E578">
      <v>27.4</v>
    </oc>
    <nc r="E578">
      <v>82.188550000000006</v>
    </nc>
  </rcc>
  <rcc rId="1451" sId="1" numFmtId="4">
    <oc r="E576">
      <v>41.1</v>
    </oc>
    <nc r="E576">
      <v>82.209960000000009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52" sId="1" numFmtId="4">
    <oc r="E677">
      <v>0</v>
    </oc>
    <nc r="E677">
      <f>E678+E679</f>
    </nc>
  </rcc>
  <rcc rId="1453" sId="1">
    <nc r="B694" t="inlineStr">
      <is>
        <t>9 99 00 7054F</t>
      </is>
    </nc>
  </rcc>
  <rrc rId="1454" sId="1" ref="A221:XFD221" action="insertRow">
    <undo index="0" exp="area" ref3D="1" dr="$C$1:$C$1048576" dn="Z_747131C0_6A34_4875_9DE7_DDE6ECCB5962_.wvu.Cols" sId="1"/>
    <undo index="0" exp="area" ref3D="1" dr="$C$1:$C$1048576" dn="Z_C5A7A5CB_61F0_4F90_82BE_C3B07A70E829_.wvu.Cols" sId="1"/>
  </rrc>
  <rrc rId="1455" sId="1" ref="A221:XFD221" action="insertRow">
    <undo index="0" exp="area" ref3D="1" dr="$C$1:$C$1048576" dn="Z_747131C0_6A34_4875_9DE7_DDE6ECCB5962_.wvu.Cols" sId="1"/>
    <undo index="0" exp="area" ref3D="1" dr="$C$1:$C$1048576" dn="Z_C5A7A5CB_61F0_4F90_82BE_C3B07A70E829_.wvu.Cols" sId="1"/>
  </rrc>
  <rrc rId="1456" sId="1" ref="A221:XFD221" action="insertRow">
    <undo index="0" exp="area" ref3D="1" dr="$C$1:$C$1048576" dn="Z_747131C0_6A34_4875_9DE7_DDE6ECCB5962_.wvu.Cols" sId="1"/>
    <undo index="0" exp="area" ref3D="1" dr="$C$1:$C$1048576" dn="Z_C5A7A5CB_61F0_4F90_82BE_C3B07A70E829_.wvu.Cols" sId="1"/>
  </rrc>
  <rrc rId="1457" sId="1" ref="A221:XFD221" action="insertRow">
    <undo index="0" exp="area" ref3D="1" dr="$C$1:$C$1048576" dn="Z_747131C0_6A34_4875_9DE7_DDE6ECCB5962_.wvu.Cols" sId="1"/>
    <undo index="0" exp="area" ref3D="1" dr="$C$1:$C$1048576" dn="Z_C5A7A5CB_61F0_4F90_82BE_C3B07A70E829_.wvu.Cols" sId="1"/>
  </rrc>
  <rrc rId="1458" sId="1" ref="A221:XFD221" action="insertRow">
    <undo index="0" exp="area" ref3D="1" dr="$C$1:$C$1048576" dn="Z_747131C0_6A34_4875_9DE7_DDE6ECCB5962_.wvu.Cols" sId="1"/>
    <undo index="0" exp="area" ref3D="1" dr="$C$1:$C$1048576" dn="Z_C5A7A5CB_61F0_4F90_82BE_C3B07A70E829_.wvu.Cols" sId="1"/>
  </rrc>
  <rcc rId="1459" sId="1" odxf="1" dxf="1">
    <nc r="A221" t="inlineStr">
      <is>
    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    </is>
    </nc>
    <ndxf>
      <fill>
        <patternFill patternType="solid">
          <bgColor rgb="FF92D050"/>
        </patternFill>
      </fill>
    </ndxf>
  </rcc>
  <rfmt sheetId="1" sqref="B221" start="0" length="0">
    <dxf>
      <fill>
        <patternFill patternType="solid">
          <bgColor rgb="FF92D050"/>
        </patternFill>
      </fill>
      <alignment vertical="top" readingOrder="0"/>
    </dxf>
  </rfmt>
  <rfmt sheetId="1" sqref="C221" start="0" length="0">
    <dxf>
      <fill>
        <patternFill patternType="solid">
          <bgColor rgb="FF92D050"/>
        </patternFill>
      </fill>
    </dxf>
  </rfmt>
  <rfmt sheetId="1" sqref="D221" start="0" length="0">
    <dxf>
      <fill>
        <patternFill patternType="solid">
          <bgColor rgb="FF92D050"/>
        </patternFill>
      </fill>
    </dxf>
  </rfmt>
  <rfmt sheetId="1" sqref="E221" start="0" length="0">
    <dxf>
      <fill>
        <patternFill patternType="solid">
          <bgColor rgb="FF92D050"/>
        </patternFill>
      </fill>
    </dxf>
  </rfmt>
  <rfmt sheetId="1" sqref="F221" start="0" length="0">
    <dxf>
      <fill>
        <patternFill patternType="solid">
          <bgColor rgb="FF92D050"/>
        </patternFill>
      </fill>
    </dxf>
  </rfmt>
  <rfmt sheetId="1" sqref="G221" start="0" length="0">
    <dxf>
      <fill>
        <patternFill patternType="solid">
          <bgColor rgb="FF92D050"/>
        </patternFill>
      </fill>
    </dxf>
  </rfmt>
  <rcc rId="1460" sId="1">
    <nc r="B221" t="inlineStr">
      <is>
        <t>05 2 И2 67484</t>
      </is>
    </nc>
  </rcc>
  <rcc rId="1461" sId="1" odxf="1" dxf="1">
    <nc r="A222" t="inlineStr">
      <is>
        <t>Городской округ Нальчик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462" sId="1">
    <nc r="A223" t="inlineStr">
      <is>
        <t>городское поселение Майский</t>
      </is>
    </nc>
  </rcc>
  <rfmt sheetId="1" sqref="D222" start="0" length="0">
    <dxf>
      <font>
        <sz val="8"/>
        <color auto="1"/>
        <name val="Arial Cyr"/>
        <scheme val="none"/>
      </font>
      <numFmt numFmtId="4" formatCode="#,##0.00"/>
      <alignment horizontal="right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fmt sheetId="1" sqref="D223" start="0" length="0">
    <dxf>
      <font>
        <sz val="8"/>
        <color auto="1"/>
        <name val="Arial Cyr"/>
        <scheme val="none"/>
      </font>
      <numFmt numFmtId="4" formatCode="#,##0.00"/>
      <alignment horizontal="right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fmt sheetId="1" sqref="E222" start="0" length="0">
    <dxf>
      <font>
        <sz val="8"/>
        <color auto="1"/>
        <name val="Arial Cyr"/>
        <scheme val="none"/>
      </font>
      <numFmt numFmtId="4" formatCode="#,##0.00"/>
      <alignment horizontal="right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463" sId="1" odxf="1" dxf="1" numFmtId="4">
    <nc r="D222">
      <v>52518.96</v>
    </nc>
    <ndxf>
      <font>
        <sz val="8"/>
        <color auto="1"/>
        <name val="Times New Roman"/>
        <scheme val="none"/>
      </font>
      <numFmt numFmtId="164" formatCode="#,##0.0"/>
      <alignment horizontal="center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4" sId="1" odxf="1" dxf="1" numFmtId="4">
    <nc r="E222">
      <v>24153.61</v>
    </nc>
    <ndxf>
      <font>
        <sz val="8"/>
        <color auto="1"/>
        <name val="Times New Roman"/>
        <scheme val="none"/>
      </font>
      <numFmt numFmtId="164" formatCode="#,##0.0"/>
      <alignment horizontal="center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5" sId="1" odxf="1" dxf="1" numFmtId="4">
    <nc r="D223">
      <v>7696.4</v>
    </nc>
    <ndxf>
      <font>
        <sz val="8"/>
        <color auto="1"/>
        <name val="Times New Roman"/>
        <scheme val="none"/>
      </font>
      <numFmt numFmtId="164" formatCode="#,##0.0"/>
      <alignment horizontal="center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6" sId="1" numFmtId="4">
    <nc r="E223">
      <v>0</v>
    </nc>
  </rcc>
  <rcc rId="1467" sId="1">
    <nc r="D221">
      <f>D222+D223</f>
    </nc>
  </rcc>
  <rcc rId="1468" sId="1">
    <nc r="E221">
      <f>E222+E223</f>
    </nc>
  </rcc>
  <rcc rId="1469" sId="1">
    <oc r="F219">
      <f>IFERROR(E219/C219,"")</f>
    </oc>
    <nc r="F219">
      <f>IFERROR(E219/C219,"")</f>
    </nc>
  </rcc>
  <rcc rId="1470" sId="1">
    <nc r="F221">
      <f>IFERROR(E221/C221,"")</f>
    </nc>
  </rcc>
  <rcc rId="1471" sId="1">
    <nc r="G221">
      <f>IFERROR(E221/D221,"")</f>
    </nc>
  </rcc>
  <rcc rId="1472" sId="1">
    <oc r="G219">
      <f>IFERROR(E219/D219,"")</f>
    </oc>
    <nc r="G219">
      <f>IFERROR(E219/D219,"")</f>
    </nc>
  </rcc>
  <rcc rId="1473" sId="1">
    <nc r="F222">
      <f>IFERROR(E222/C222,"")</f>
    </nc>
  </rcc>
  <rcc rId="1474" sId="1">
    <nc r="F223">
      <f>IFERROR(E223/C223,"")</f>
    </nc>
  </rcc>
  <rcc rId="1475" sId="1">
    <nc r="G222">
      <f>IFERROR(E222/D222,"")</f>
    </nc>
  </rcc>
  <rcc rId="1476" sId="1">
    <nc r="G223">
      <f>IFERROR(E223/D223,"")</f>
    </nc>
  </rcc>
  <rrc rId="1477" sId="1" ref="A224:XFD225" action="insertRow">
    <undo index="0" exp="area" ref3D="1" dr="$C$1:$C$1048576" dn="Z_747131C0_6A34_4875_9DE7_DDE6ECCB5962_.wvu.Cols" sId="1"/>
    <undo index="0" exp="area" ref3D="1" dr="$C$1:$C$1048576" dn="Z_C5A7A5CB_61F0_4F90_82BE_C3B07A70E829_.wvu.Cols" sId="1"/>
  </rrc>
  <rrc rId="1478" sId="1" ref="A224:XFD225" action="insertRow">
    <undo index="0" exp="area" ref3D="1" dr="$C$1:$C$1048576" dn="Z_747131C0_6A34_4875_9DE7_DDE6ECCB5962_.wvu.Cols" sId="1"/>
    <undo index="0" exp="area" ref3D="1" dr="$C$1:$C$1048576" dn="Z_C5A7A5CB_61F0_4F90_82BE_C3B07A70E829_.wvu.Cols" sId="1"/>
  </rrc>
  <rcc rId="1479" sId="1" odxf="1" dxf="1">
    <nc r="A224" t="inlineStr">
      <is>
        <t>Реализация мероприятий по модернизации коммунальной инфраструктуры</t>
      </is>
    </nc>
    <ndxf>
      <fill>
        <patternFill patternType="solid">
          <bgColor rgb="FF92D050"/>
        </patternFill>
      </fill>
    </ndxf>
  </rcc>
  <rfmt sheetId="1" sqref="B224" start="0" length="0">
    <dxf>
      <fill>
        <patternFill patternType="solid">
          <bgColor rgb="FF92D050"/>
        </patternFill>
      </fill>
      <alignment vertical="top" readingOrder="0"/>
    </dxf>
  </rfmt>
  <rfmt sheetId="1" sqref="C224" start="0" length="0">
    <dxf>
      <fill>
        <patternFill patternType="solid">
          <bgColor rgb="FF92D050"/>
        </patternFill>
      </fill>
    </dxf>
  </rfmt>
  <rfmt sheetId="1" sqref="D224" start="0" length="0">
    <dxf>
      <fill>
        <patternFill patternType="solid">
          <bgColor rgb="FF92D050"/>
        </patternFill>
      </fill>
    </dxf>
  </rfmt>
  <rfmt sheetId="1" sqref="E224" start="0" length="0">
    <dxf>
      <fill>
        <patternFill patternType="solid">
          <bgColor rgb="FF92D050"/>
        </patternFill>
      </fill>
    </dxf>
  </rfmt>
  <rfmt sheetId="1" sqref="F224" start="0" length="0">
    <dxf>
      <fill>
        <patternFill patternType="solid">
          <bgColor rgb="FF92D050"/>
        </patternFill>
      </fill>
    </dxf>
  </rfmt>
  <rfmt sheetId="1" sqref="G224" start="0" length="0">
    <dxf>
      <fill>
        <patternFill patternType="solid">
          <bgColor rgb="FF92D050"/>
        </patternFill>
      </fill>
    </dxf>
  </rfmt>
  <rcc rId="1480" sId="1">
    <nc r="B224" t="inlineStr">
      <is>
        <t>05 2 И3 51540</t>
      </is>
    </nc>
  </rcc>
  <rcc rId="1481" sId="1" odxf="1" dxf="1">
    <nc r="A225" t="inlineStr">
      <is>
        <t>Городской округ Нальчик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fmt sheetId="1" sqref="D225" start="0" length="0">
    <dxf>
      <font>
        <sz val="8"/>
        <color auto="1"/>
        <name val="Arial Cyr"/>
        <scheme val="none"/>
      </font>
      <numFmt numFmtId="4" formatCode="#,##0.00"/>
      <alignment horizontal="right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482" sId="1" xfDxf="1" dxf="1">
    <nc r="A226" t="inlineStr">
      <is>
        <t>с. Жемтала</t>
      </is>
    </nc>
    <ndxf>
      <font>
        <name val="Times New Roman"/>
        <scheme val="none"/>
      </font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3" sId="1" odxf="1" dxf="1" numFmtId="4">
    <nc r="D225">
      <v>43241.33</v>
    </nc>
    <ndxf>
      <font>
        <sz val="8"/>
        <color auto="1"/>
        <name val="Times New Roman"/>
        <scheme val="none"/>
      </font>
      <numFmt numFmtId="164" formatCode="#,##0.0"/>
      <alignment horizontal="center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4" sId="1" numFmtId="4">
    <nc r="E225">
      <v>0</v>
    </nc>
  </rcc>
  <rcc rId="1485" sId="1" numFmtId="4">
    <nc r="D226">
      <v>23657.81</v>
    </nc>
  </rcc>
  <rcc rId="1486" sId="1" numFmtId="4">
    <nc r="E226">
      <v>0</v>
    </nc>
  </rcc>
  <rrc rId="1487" sId="1" ref="A227:XFD229" action="insertRow">
    <undo index="0" exp="area" ref3D="1" dr="$C$1:$C$1048576" dn="Z_747131C0_6A34_4875_9DE7_DDE6ECCB5962_.wvu.Cols" sId="1"/>
    <undo index="0" exp="area" ref3D="1" dr="$C$1:$C$1048576" dn="Z_C5A7A5CB_61F0_4F90_82BE_C3B07A70E829_.wvu.Cols" sId="1"/>
  </rrc>
  <rrc rId="1488" sId="1" ref="A227:XFD229" action="insertRow">
    <undo index="0" exp="area" ref3D="1" dr="$C$1:$C$1048576" dn="Z_747131C0_6A34_4875_9DE7_DDE6ECCB5962_.wvu.Cols" sId="1"/>
    <undo index="0" exp="area" ref3D="1" dr="$C$1:$C$1048576" dn="Z_C5A7A5CB_61F0_4F90_82BE_C3B07A70E829_.wvu.Cols" sId="1"/>
  </rrc>
  <rrc rId="1489" sId="1" ref="A227:XFD229" action="insertRow">
    <undo index="0" exp="area" ref3D="1" dr="$C$1:$C$1048576" dn="Z_747131C0_6A34_4875_9DE7_DDE6ECCB5962_.wvu.Cols" sId="1"/>
    <undo index="0" exp="area" ref3D="1" dr="$C$1:$C$1048576" dn="Z_C5A7A5CB_61F0_4F90_82BE_C3B07A70E829_.wvu.Cols" sId="1"/>
  </rrc>
  <rcc rId="1490" sId="1">
    <nc r="A227" t="inlineStr">
      <is>
        <t>с.п.Кенделен</t>
      </is>
    </nc>
  </rcc>
  <rcc rId="1491" sId="1">
    <nc r="A228" t="inlineStr">
      <is>
        <t>Урванский муниципальный район</t>
      </is>
    </nc>
  </rcc>
  <rcc rId="1492" sId="1" numFmtId="4">
    <nc r="D228">
      <v>48663.8</v>
    </nc>
  </rcc>
  <rcc rId="1493" sId="1" numFmtId="4">
    <nc r="D227">
      <v>9975.39</v>
    </nc>
  </rcc>
  <rcc rId="1494" sId="1" xfDxf="1" dxf="1">
    <nc r="A229" t="inlineStr">
      <is>
        <t>с. п. Хабаз</t>
      </is>
    </nc>
    <ndxf>
      <font>
        <name val="Times New Roman"/>
        <scheme val="none"/>
      </font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5" sId="1" numFmtId="4">
    <nc r="D229">
      <v>19525.810000000001</v>
    </nc>
  </rcc>
  <rcc rId="1496" sId="1">
    <nc r="A230" t="inlineStr">
      <is>
        <t>с. п. Лашкута</t>
      </is>
    </nc>
  </rcc>
  <rcc rId="1497" sId="1" numFmtId="4">
    <nc r="D230">
      <v>16055.46</v>
    </nc>
  </rcc>
  <rcc rId="1498" sId="1" xfDxf="1" dxf="1">
    <nc r="A231" t="inlineStr">
      <is>
        <t>с.п. Аргудан</t>
      </is>
    </nc>
    <ndxf>
      <font>
        <name val="Times New Roman"/>
        <scheme val="none"/>
      </font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9" sId="1" numFmtId="4">
    <nc r="D231">
      <v>16558.84</v>
    </nc>
  </rcc>
  <rcc rId="1500" sId="1" xfDxf="1" dxf="1">
    <nc r="A232" t="inlineStr">
      <is>
        <t>с.п. Урух</t>
      </is>
    </nc>
    <ndxf>
      <font>
        <name val="Times New Roman"/>
        <scheme val="none"/>
      </font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1" sId="1" numFmtId="4">
    <nc r="D232">
      <v>8823.27</v>
    </nc>
  </rcc>
  <rcc rId="1502" sId="1" numFmtId="4">
    <nc r="E227">
      <v>0</v>
    </nc>
  </rcc>
  <rcc rId="1503" sId="1" numFmtId="4">
    <nc r="E228">
      <v>0</v>
    </nc>
  </rcc>
  <rcc rId="1504" sId="1" numFmtId="4">
    <nc r="E229">
      <v>0</v>
    </nc>
  </rcc>
  <rcc rId="1505" sId="1" numFmtId="4">
    <nc r="E230">
      <v>0</v>
    </nc>
  </rcc>
  <rcc rId="1506" sId="1" numFmtId="4">
    <nc r="E231">
      <v>0</v>
    </nc>
  </rcc>
  <rcc rId="1507" sId="1" numFmtId="4">
    <nc r="E232">
      <v>0</v>
    </nc>
  </rcc>
  <rcc rId="1508" sId="1" xfDxf="1" dxf="1">
    <nc r="A233" t="inlineStr">
      <is>
        <t>г.Баксана</t>
      </is>
    </nc>
    <ndxf>
      <font>
        <name val="Times New Roman"/>
        <scheme val="none"/>
      </font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9" sId="1" numFmtId="4">
    <nc r="D233">
      <v>19637.310000000001</v>
    </nc>
  </rcc>
  <rcc rId="1510" sId="1" numFmtId="4">
    <nc r="E233">
      <v>0</v>
    </nc>
  </rcc>
  <rcc rId="1511" sId="1">
    <nc r="A234" t="inlineStr">
      <is>
        <t>Терский муниципальный район</t>
      </is>
    </nc>
  </rcc>
  <rcc rId="1512" sId="1" numFmtId="4">
    <nc r="D234">
      <v>66640.34</v>
    </nc>
  </rcc>
  <rcc rId="1513" sId="1">
    <nc r="A235" t="inlineStr">
      <is>
        <t>Чегемский муниципальный район</t>
      </is>
    </nc>
  </rcc>
  <rcc rId="1514" sId="1" numFmtId="4">
    <nc r="D235">
      <v>24793.87</v>
    </nc>
  </rcc>
  <rrc rId="1515" sId="1" ref="A236:XFD237" action="insertRow">
    <undo index="0" exp="area" ref3D="1" dr="$C$1:$C$1048576" dn="Z_747131C0_6A34_4875_9DE7_DDE6ECCB5962_.wvu.Cols" sId="1"/>
    <undo index="0" exp="area" ref3D="1" dr="$C$1:$C$1048576" dn="Z_C5A7A5CB_61F0_4F90_82BE_C3B07A70E829_.wvu.Cols" sId="1"/>
  </rrc>
  <rrc rId="1516" sId="1" ref="A236:XFD237" action="insertRow">
    <undo index="0" exp="area" ref3D="1" dr="$C$1:$C$1048576" dn="Z_747131C0_6A34_4875_9DE7_DDE6ECCB5962_.wvu.Cols" sId="1"/>
    <undo index="0" exp="area" ref3D="1" dr="$C$1:$C$1048576" dn="Z_C5A7A5CB_61F0_4F90_82BE_C3B07A70E829_.wvu.Cols" sId="1"/>
  </rrc>
  <rrc rId="1517" sId="1" ref="A236:XFD237" action="insertRow">
    <undo index="0" exp="area" ref3D="1" dr="$C$1:$C$1048576" dn="Z_747131C0_6A34_4875_9DE7_DDE6ECCB5962_.wvu.Cols" sId="1"/>
    <undo index="0" exp="area" ref3D="1" dr="$C$1:$C$1048576" dn="Z_C5A7A5CB_61F0_4F90_82BE_C3B07A70E829_.wvu.Cols" sId="1"/>
  </rrc>
  <rcc rId="1518" sId="1">
    <nc r="A236" t="inlineStr">
      <is>
        <t>Городской округ Прохладный</t>
      </is>
    </nc>
  </rcc>
  <rcc rId="1519" sId="1" numFmtId="4">
    <nc r="D236">
      <v>31707.52</v>
    </nc>
  </rcc>
  <rcc rId="1520" sId="1" xfDxf="1" dxf="1">
    <nc r="A237" t="inlineStr">
      <is>
        <t>с. Верхняя Балкария</t>
      </is>
    </nc>
    <ndxf>
      <font>
        <name val="Times New Roman"/>
        <scheme val="none"/>
      </font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1" sId="1" numFmtId="4">
    <nc r="D237">
      <v>40881.74</v>
    </nc>
  </rcc>
  <rcc rId="1522" sId="1" xfDxf="1" dxf="1">
    <nc r="A238" t="inlineStr">
      <is>
        <t>с.п. Кичмалка</t>
      </is>
    </nc>
    <ndxf>
      <font>
        <name val="Times New Roman"/>
        <scheme val="none"/>
      </font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3" sId="1" numFmtId="4">
    <nc r="D238">
      <v>50672.54</v>
    </nc>
  </rcc>
  <rcc rId="1524" sId="1" xfDxf="1" dxf="1">
    <nc r="A239" t="inlineStr">
      <is>
        <t>с.п.Жанхотеко</t>
      </is>
    </nc>
    <ndxf>
      <font>
        <name val="Times New Roman"/>
        <scheme val="none"/>
      </font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25" sId="1" numFmtId="4">
    <nc r="D239">
      <v>41061</v>
    </nc>
  </rcc>
  <rfmt sheetId="1" xfDxf="1" sqref="A240" start="0" length="0">
    <dxf>
      <font>
        <name val="Times New Roman"/>
        <scheme val="none"/>
      </font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6" sId="1">
    <nc r="A240" t="inlineStr">
      <is>
        <t>с.п. Карагач</t>
      </is>
    </nc>
  </rcc>
  <rcc rId="1527" sId="1" numFmtId="4">
    <nc r="D240">
      <v>12960.99</v>
    </nc>
  </rcc>
  <rfmt sheetId="1" xfDxf="1" sqref="A241" start="0" length="0">
    <dxf>
      <font>
        <name val="Times New Roman"/>
        <scheme val="none"/>
      </font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28" sId="1">
    <nc r="A241" t="inlineStr">
      <is>
        <t>с.п. Красносельское</t>
      </is>
    </nc>
  </rcc>
  <rcc rId="1529" sId="1" numFmtId="4">
    <nc r="D241">
      <v>31075.93</v>
    </nc>
  </rcc>
  <rcc rId="1530" sId="1">
    <nc r="A242" t="inlineStr">
      <is>
        <t>с.п. Янтарное</t>
      </is>
    </nc>
  </rcc>
  <rcc rId="1531" sId="1" numFmtId="4">
    <nc r="D242">
      <v>13061.83</v>
    </nc>
  </rcc>
  <rcc rId="1532" sId="1" numFmtId="4">
    <nc r="E234">
      <v>0</v>
    </nc>
  </rcc>
  <rcc rId="1533" sId="1" numFmtId="4">
    <nc r="E235">
      <v>0</v>
    </nc>
  </rcc>
  <rcc rId="1534" sId="1" numFmtId="4">
    <nc r="E236">
      <v>0</v>
    </nc>
  </rcc>
  <rcc rId="1535" sId="1" numFmtId="4">
    <nc r="E237">
      <v>0</v>
    </nc>
  </rcc>
  <rcc rId="1536" sId="1" numFmtId="4">
    <nc r="E238">
      <v>0</v>
    </nc>
  </rcc>
  <rcc rId="1537" sId="1" numFmtId="4">
    <nc r="E239">
      <v>0</v>
    </nc>
  </rcc>
  <rcc rId="1538" sId="1" numFmtId="4">
    <nc r="E240">
      <v>0</v>
    </nc>
  </rcc>
  <rcc rId="1539" sId="1" numFmtId="4">
    <nc r="E241">
      <v>0</v>
    </nc>
  </rcc>
  <rcc rId="1540" sId="1" numFmtId="4">
    <nc r="E242">
      <v>0</v>
    </nc>
  </rcc>
  <rcc rId="1541" sId="1">
    <nc r="D224">
      <f>SUM(D225:D242)</f>
    </nc>
  </rcc>
  <rcc rId="1542" sId="1">
    <nc r="E224">
      <f>SUM(E225:E242)</f>
    </nc>
  </rcc>
  <rcc rId="1543" sId="1">
    <nc r="F224">
      <f>IFERROR(E224/C224,"")</f>
    </nc>
  </rcc>
  <rcc rId="1544" sId="1">
    <nc r="G224">
      <f>IFERROR(E224/D224,"")</f>
    </nc>
  </rcc>
  <rcc rId="1545" sId="1">
    <nc r="F225">
      <f>IFERROR(E225/C225,"")</f>
    </nc>
  </rcc>
  <rcc rId="1546" sId="1">
    <nc r="F226">
      <f>IFERROR(E226/C226,"")</f>
    </nc>
  </rcc>
  <rcc rId="1547" sId="1">
    <nc r="F227">
      <f>IFERROR(E227/C227,"")</f>
    </nc>
  </rcc>
  <rcc rId="1548" sId="1">
    <nc r="F228">
      <f>IFERROR(E228/C228,"")</f>
    </nc>
  </rcc>
  <rcc rId="1549" sId="1">
    <nc r="F229">
      <f>IFERROR(E229/C229,"")</f>
    </nc>
  </rcc>
  <rcc rId="1550" sId="1">
    <nc r="F230">
      <f>IFERROR(E230/C230,"")</f>
    </nc>
  </rcc>
  <rcc rId="1551" sId="1">
    <nc r="F231">
      <f>IFERROR(E231/C231,"")</f>
    </nc>
  </rcc>
  <rcc rId="1552" sId="1">
    <nc r="F232">
      <f>IFERROR(E232/C232,"")</f>
    </nc>
  </rcc>
  <rcc rId="1553" sId="1">
    <nc r="F233">
      <f>IFERROR(E233/C233,"")</f>
    </nc>
  </rcc>
  <rcc rId="1554" sId="1">
    <nc r="F234">
      <f>IFERROR(E234/C234,"")</f>
    </nc>
  </rcc>
  <rcc rId="1555" sId="1">
    <nc r="F235">
      <f>IFERROR(E235/C235,"")</f>
    </nc>
  </rcc>
  <rcc rId="1556" sId="1">
    <nc r="F236">
      <f>IFERROR(E236/C236,"")</f>
    </nc>
  </rcc>
  <rcc rId="1557" sId="1">
    <nc r="F237">
      <f>IFERROR(E237/C237,"")</f>
    </nc>
  </rcc>
  <rcc rId="1558" sId="1">
    <nc r="F238">
      <f>IFERROR(E238/C238,"")</f>
    </nc>
  </rcc>
  <rcc rId="1559" sId="1">
    <nc r="F239">
      <f>IFERROR(E239/C239,"")</f>
    </nc>
  </rcc>
  <rcc rId="1560" sId="1">
    <nc r="F240">
      <f>IFERROR(E240/C240,"")</f>
    </nc>
  </rcc>
  <rcc rId="1561" sId="1">
    <nc r="F241">
      <f>IFERROR(E241/C241,"")</f>
    </nc>
  </rcc>
  <rcc rId="1562" sId="1">
    <nc r="F242">
      <f>IFERROR(E242/C242,"")</f>
    </nc>
  </rcc>
  <rcc rId="1563" sId="1">
    <nc r="G225">
      <f>IFERROR(E225/D225,"")</f>
    </nc>
  </rcc>
  <rcc rId="1564" sId="1">
    <nc r="G226">
      <f>IFERROR(E226/D226,"")</f>
    </nc>
  </rcc>
  <rcc rId="1565" sId="1">
    <nc r="G227">
      <f>IFERROR(E227/D227,"")</f>
    </nc>
  </rcc>
  <rcc rId="1566" sId="1">
    <nc r="G228">
      <f>IFERROR(E228/D228,"")</f>
    </nc>
  </rcc>
  <rcc rId="1567" sId="1">
    <nc r="G229">
      <f>IFERROR(E229/D229,"")</f>
    </nc>
  </rcc>
  <rcc rId="1568" sId="1">
    <nc r="G230">
      <f>IFERROR(E230/D230,"")</f>
    </nc>
  </rcc>
  <rcc rId="1569" sId="1">
    <nc r="G231">
      <f>IFERROR(E231/D231,"")</f>
    </nc>
  </rcc>
  <rcc rId="1570" sId="1">
    <nc r="G232">
      <f>IFERROR(E232/D232,"")</f>
    </nc>
  </rcc>
  <rcc rId="1571" sId="1">
    <nc r="G233">
      <f>IFERROR(E233/D233,"")</f>
    </nc>
  </rcc>
  <rcc rId="1572" sId="1">
    <nc r="G234">
      <f>IFERROR(E234/D234,"")</f>
    </nc>
  </rcc>
  <rcc rId="1573" sId="1">
    <nc r="G235">
      <f>IFERROR(E235/D235,"")</f>
    </nc>
  </rcc>
  <rcc rId="1574" sId="1">
    <nc r="G236">
      <f>IFERROR(E236/D236,"")</f>
    </nc>
  </rcc>
  <rcc rId="1575" sId="1">
    <nc r="G237">
      <f>IFERROR(E237/D237,"")</f>
    </nc>
  </rcc>
  <rcc rId="1576" sId="1">
    <nc r="G238">
      <f>IFERROR(E238/D238,"")</f>
    </nc>
  </rcc>
  <rcc rId="1577" sId="1">
    <nc r="G239">
      <f>IFERROR(E239/D239,"")</f>
    </nc>
  </rcc>
  <rcc rId="1578" sId="1">
    <nc r="G240">
      <f>IFERROR(E240/D240,"")</f>
    </nc>
  </rcc>
  <rcc rId="1579" sId="1">
    <nc r="G241">
      <f>IFERROR(E241/D241,"")</f>
    </nc>
  </rcc>
  <rcc rId="1580" sId="1">
    <nc r="G242">
      <f>IFERROR(E242/D242,"")</f>
    </nc>
  </rcc>
  <rrc rId="1581" sId="1" ref="A243:XFD244" action="insertRow">
    <undo index="0" exp="area" ref3D="1" dr="$C$1:$C$1048576" dn="Z_747131C0_6A34_4875_9DE7_DDE6ECCB5962_.wvu.Cols" sId="1"/>
    <undo index="0" exp="area" ref3D="1" dr="$C$1:$C$1048576" dn="Z_C5A7A5CB_61F0_4F90_82BE_C3B07A70E829_.wvu.Cols" sId="1"/>
  </rrc>
  <rrc rId="1582" sId="1" ref="A243:XFD244" action="insertRow">
    <undo index="0" exp="area" ref3D="1" dr="$C$1:$C$1048576" dn="Z_747131C0_6A34_4875_9DE7_DDE6ECCB5962_.wvu.Cols" sId="1"/>
    <undo index="0" exp="area" ref3D="1" dr="$C$1:$C$1048576" dn="Z_C5A7A5CB_61F0_4F90_82BE_C3B07A70E829_.wvu.Cols" sId="1"/>
  </rrc>
  <rfmt sheetId="1" xfDxf="1" sqref="A243" start="0" length="0">
    <dxf>
      <font>
        <name val="Times New Roman"/>
        <scheme val="none"/>
      </font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3" sId="1" odxf="1" dxf="1">
    <nc r="A243" t="inlineStr">
      <is>
        <t>Субсидия в целях софинансирования расходных обязательств на модернизацию молодежных центров</t>
      </is>
    </nc>
    <ndxf>
      <fill>
        <patternFill patternType="solid">
          <bgColor rgb="FF92D050"/>
        </patternFill>
      </fill>
    </ndxf>
  </rcc>
  <rfmt sheetId="1" sqref="B243" start="0" length="0">
    <dxf>
      <fill>
        <patternFill patternType="solid">
          <bgColor rgb="FF92D050"/>
        </patternFill>
      </fill>
      <alignment vertical="top" readingOrder="0"/>
    </dxf>
  </rfmt>
  <rfmt sheetId="1" sqref="C243" start="0" length="0">
    <dxf>
      <fill>
        <patternFill patternType="solid">
          <bgColor rgb="FF92D050"/>
        </patternFill>
      </fill>
    </dxf>
  </rfmt>
  <rfmt sheetId="1" sqref="D243" start="0" length="0">
    <dxf>
      <fill>
        <patternFill patternType="solid">
          <bgColor rgb="FF92D050"/>
        </patternFill>
      </fill>
    </dxf>
  </rfmt>
  <rfmt sheetId="1" sqref="E243" start="0" length="0">
    <dxf>
      <fill>
        <patternFill patternType="solid">
          <bgColor rgb="FF92D050"/>
        </patternFill>
      </fill>
    </dxf>
  </rfmt>
  <rfmt sheetId="1" sqref="F243" start="0" length="0">
    <dxf>
      <fill>
        <patternFill patternType="solid">
          <bgColor rgb="FF92D050"/>
        </patternFill>
      </fill>
    </dxf>
  </rfmt>
  <rfmt sheetId="1" sqref="G243" start="0" length="0">
    <dxf>
      <fill>
        <patternFill patternType="solid">
          <bgColor rgb="FF92D050"/>
        </patternFill>
      </fill>
    </dxf>
  </rfmt>
  <rcc rId="1584" sId="1">
    <nc r="A244" t="inlineStr">
      <is>
        <t>Терский муниципальный район</t>
      </is>
    </nc>
  </rcc>
  <rrc rId="1585" sId="1" ref="A245:XFD245" action="deleteRow">
    <undo index="0" exp="area" ref3D="1" dr="$C$1:$C$1048576" dn="Z_747131C0_6A34_4875_9DE7_DDE6ECCB5962_.wvu.Cols" sId="1"/>
    <undo index="0" exp="area" ref3D="1" dr="$C$1:$C$1048576" dn="Z_C5A7A5CB_61F0_4F90_82BE_C3B07A70E829_.wvu.Cols" sId="1"/>
    <rfmt sheetId="1" xfDxf="1" sqref="A245:XFD245" start="0" length="0"/>
    <rfmt sheetId="1" sqref="A245" start="0" length="0">
      <dxf>
        <font>
          <sz val="11"/>
          <color theme="1"/>
          <name val="Times New Roman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45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45" start="0" length="0">
      <dxf>
        <font>
          <sz val="11"/>
          <color theme="1"/>
          <name val="Times New Roman"/>
          <scheme val="none"/>
        </font>
        <numFmt numFmtId="164" formatCode="#,##0.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45" start="0" length="0">
      <dxf>
        <font>
          <sz val="11"/>
          <color theme="1"/>
          <name val="Times New Roman"/>
          <scheme val="none"/>
        </font>
        <numFmt numFmtId="164" formatCode="#,##0.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45" start="0" length="0">
      <dxf>
        <font>
          <sz val="11"/>
          <color theme="1"/>
          <name val="Times New Roman"/>
          <scheme val="none"/>
        </font>
        <numFmt numFmtId="164" formatCode="#,##0.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245" start="0" length="0">
      <dxf>
        <font>
          <sz val="11"/>
          <color theme="1"/>
          <name val="Times New Roman"/>
          <scheme val="none"/>
        </font>
        <numFmt numFmtId="13" formatCode="0%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45" start="0" length="0">
      <dxf>
        <font>
          <sz val="11"/>
          <color theme="1"/>
          <name val="Times New Roman"/>
          <scheme val="none"/>
        </font>
        <numFmt numFmtId="13" formatCode="0%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6" sId="1" ref="A245:XFD245" action="deleteRow">
    <undo index="0" exp="area" ref3D="1" dr="$C$1:$C$1048576" dn="Z_747131C0_6A34_4875_9DE7_DDE6ECCB5962_.wvu.Cols" sId="1"/>
    <undo index="0" exp="area" ref3D="1" dr="$C$1:$C$1048576" dn="Z_C5A7A5CB_61F0_4F90_82BE_C3B07A70E829_.wvu.Cols" sId="1"/>
    <rfmt sheetId="1" xfDxf="1" sqref="A245:XFD245" start="0" length="0"/>
    <rfmt sheetId="1" sqref="A245" start="0" length="0">
      <dxf>
        <font>
          <sz val="11"/>
          <color theme="1"/>
          <name val="Times New Roman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45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45" start="0" length="0">
      <dxf>
        <font>
          <sz val="11"/>
          <color theme="1"/>
          <name val="Times New Roman"/>
          <scheme val="none"/>
        </font>
        <numFmt numFmtId="164" formatCode="#,##0.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45" start="0" length="0">
      <dxf>
        <font>
          <sz val="11"/>
          <color theme="1"/>
          <name val="Times New Roman"/>
          <scheme val="none"/>
        </font>
        <numFmt numFmtId="164" formatCode="#,##0.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45" start="0" length="0">
      <dxf>
        <font>
          <sz val="11"/>
          <color theme="1"/>
          <name val="Times New Roman"/>
          <scheme val="none"/>
        </font>
        <numFmt numFmtId="164" formatCode="#,##0.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245" start="0" length="0">
      <dxf>
        <font>
          <sz val="11"/>
          <color theme="1"/>
          <name val="Times New Roman"/>
          <scheme val="none"/>
        </font>
        <numFmt numFmtId="13" formatCode="0%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45" start="0" length="0">
      <dxf>
        <font>
          <sz val="11"/>
          <color theme="1"/>
          <name val="Times New Roman"/>
          <scheme val="none"/>
        </font>
        <numFmt numFmtId="13" formatCode="0%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7" sId="1" ref="A245:XFD245" action="deleteRow">
    <undo index="0" exp="area" ref3D="1" dr="$C$1:$C$1048576" dn="Z_747131C0_6A34_4875_9DE7_DDE6ECCB5962_.wvu.Cols" sId="1"/>
    <undo index="0" exp="area" ref3D="1" dr="$C$1:$C$1048576" dn="Z_C5A7A5CB_61F0_4F90_82BE_C3B07A70E829_.wvu.Cols" sId="1"/>
    <rfmt sheetId="1" xfDxf="1" sqref="A245:XFD245" start="0" length="0"/>
    <rfmt sheetId="1" sqref="A245" start="0" length="0">
      <dxf>
        <font>
          <sz val="11"/>
          <color theme="1"/>
          <name val="Times New Roman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45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45" start="0" length="0">
      <dxf>
        <font>
          <sz val="11"/>
          <color theme="1"/>
          <name val="Times New Roman"/>
          <scheme val="none"/>
        </font>
        <numFmt numFmtId="164" formatCode="#,##0.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45" start="0" length="0">
      <dxf>
        <font>
          <sz val="11"/>
          <color theme="1"/>
          <name val="Times New Roman"/>
          <scheme val="none"/>
        </font>
        <numFmt numFmtId="164" formatCode="#,##0.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45" start="0" length="0">
      <dxf>
        <font>
          <sz val="11"/>
          <color theme="1"/>
          <name val="Times New Roman"/>
          <scheme val="none"/>
        </font>
        <numFmt numFmtId="164" formatCode="#,##0.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245" start="0" length="0">
      <dxf>
        <font>
          <sz val="11"/>
          <color theme="1"/>
          <name val="Times New Roman"/>
          <scheme val="none"/>
        </font>
        <numFmt numFmtId="13" formatCode="0%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45" start="0" length="0">
      <dxf>
        <font>
          <sz val="11"/>
          <color theme="1"/>
          <name val="Times New Roman"/>
          <scheme val="none"/>
        </font>
        <numFmt numFmtId="13" formatCode="0%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8" sId="1" ref="A245:XFD245" action="deleteRow">
    <undo index="0" exp="area" ref3D="1" dr="$C$1:$C$1048576" dn="Z_747131C0_6A34_4875_9DE7_DDE6ECCB5962_.wvu.Cols" sId="1"/>
    <undo index="0" exp="area" ref3D="1" dr="$C$1:$C$1048576" dn="Z_C5A7A5CB_61F0_4F90_82BE_C3B07A70E829_.wvu.Cols" sId="1"/>
    <rfmt sheetId="1" xfDxf="1" sqref="A245:XFD245" start="0" length="0"/>
    <rfmt sheetId="1" sqref="A245" start="0" length="0">
      <dxf>
        <font>
          <sz val="11"/>
          <color theme="1"/>
          <name val="Times New Roman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45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45" start="0" length="0">
      <dxf>
        <font>
          <sz val="11"/>
          <color theme="1"/>
          <name val="Times New Roman"/>
          <scheme val="none"/>
        </font>
        <numFmt numFmtId="164" formatCode="#,##0.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45" start="0" length="0">
      <dxf>
        <font>
          <sz val="11"/>
          <color theme="1"/>
          <name val="Times New Roman"/>
          <scheme val="none"/>
        </font>
        <numFmt numFmtId="164" formatCode="#,##0.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45" start="0" length="0">
      <dxf>
        <font>
          <sz val="11"/>
          <color theme="1"/>
          <name val="Times New Roman"/>
          <scheme val="none"/>
        </font>
        <numFmt numFmtId="164" formatCode="#,##0.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245" start="0" length="0">
      <dxf>
        <font>
          <sz val="11"/>
          <color theme="1"/>
          <name val="Times New Roman"/>
          <scheme val="none"/>
        </font>
        <numFmt numFmtId="13" formatCode="0%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245" start="0" length="0">
      <dxf>
        <font>
          <sz val="11"/>
          <color theme="1"/>
          <name val="Times New Roman"/>
          <scheme val="none"/>
        </font>
        <numFmt numFmtId="13" formatCode="0%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589" sId="1" numFmtId="4">
    <nc r="D244">
      <v>2500</v>
    </nc>
  </rcc>
  <rcc rId="1590" sId="1" numFmtId="4">
    <nc r="E244">
      <v>0</v>
    </nc>
  </rcc>
  <rcc rId="1591" sId="1">
    <nc r="D243">
      <f>D244</f>
    </nc>
  </rcc>
  <rcc rId="1592" sId="1">
    <nc r="E243">
      <f>E244</f>
    </nc>
  </rcc>
  <rcc rId="1593" sId="1">
    <nc r="F243">
      <f>IFERROR(E243/C243,"")</f>
    </nc>
  </rcc>
  <rcc rId="1594" sId="1">
    <nc r="F244">
      <f>IFERROR(E244/C244,"")</f>
    </nc>
  </rcc>
  <rcc rId="1595" sId="1">
    <nc r="G243">
      <f>IFERROR(E243/D243,"")</f>
    </nc>
  </rcc>
  <rcc rId="1596" sId="1">
    <nc r="G244">
      <f>IFERROR(E244/D244,"")</f>
    </nc>
  </rcc>
  <rcc rId="1597" sId="1">
    <oc r="D36">
      <f>D37+D44+D58+D98+D115+D135+D141+D143+D146+D156+D158+D161+D167+D169+D172+D208+D215+D217+D219</f>
    </oc>
    <nc r="D36">
      <f>D37+D44+D58+D98+D115+D135+D141+D143+D146+D156+D158+D161+D167+D169+D172+D208+D215+D217+D219+D221+D224+D243</f>
    </nc>
  </rcc>
  <rcc rId="1598" sId="1">
    <oc r="E36">
      <f>E37+E44+E58+E98+E115+E135+E141+E143+E146+E156+E158+E161+E167+E169+E172+E208+E215+E217+E219</f>
    </oc>
    <nc r="E36">
      <f>E37+E44+E58+E98+E115+E135+E141+E143+E146+E156+E158+E161+E167+E169+E172+E208+E215+E217+E219+E221+E224+E243</f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EB908036-CFF6-4762-8A7D-BCF4341EF002}" name="МБУ Казакова Фатима 124" id="-1469454388" dateTime="2025-07-23T10:46:31"/>
  <userInfo guid="{AB293257-C696-468B-84D5-BF875203BEAE}" name="СОБП Тяжгов Азамат 148" id="-780417145" dateTime="2025-07-23T10:48:14"/>
</user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4"/>
  <sheetViews>
    <sheetView tabSelected="1" topLeftCell="A694" zoomScale="70" zoomScaleNormal="70" workbookViewId="0">
      <selection activeCell="C720" sqref="C720"/>
    </sheetView>
  </sheetViews>
  <sheetFormatPr defaultRowHeight="15" x14ac:dyDescent="0.25"/>
  <cols>
    <col min="1" max="1" width="40.7109375" style="5" customWidth="1"/>
    <col min="2" max="2" width="30.85546875" style="2" customWidth="1"/>
    <col min="3" max="3" width="24.7109375" style="55" customWidth="1"/>
    <col min="4" max="4" width="24.140625" style="55" customWidth="1"/>
    <col min="5" max="5" width="21.5703125" style="55" customWidth="1"/>
    <col min="6" max="6" width="19.42578125" style="2" customWidth="1"/>
    <col min="7" max="7" width="16.7109375" style="2" customWidth="1"/>
  </cols>
  <sheetData>
    <row r="1" spans="1:7" x14ac:dyDescent="0.25">
      <c r="A1" s="57" t="s">
        <v>334</v>
      </c>
      <c r="B1" s="57"/>
      <c r="C1" s="58"/>
      <c r="D1" s="58"/>
      <c r="E1" s="58"/>
      <c r="F1" s="58"/>
      <c r="G1" s="58"/>
    </row>
    <row r="2" spans="1:7" x14ac:dyDescent="0.25">
      <c r="A2" s="58"/>
      <c r="B2" s="58"/>
      <c r="C2" s="58"/>
      <c r="D2" s="58"/>
      <c r="E2" s="58"/>
      <c r="F2" s="58"/>
      <c r="G2" s="58"/>
    </row>
    <row r="3" spans="1:7" x14ac:dyDescent="0.25">
      <c r="A3" s="58"/>
      <c r="B3" s="58"/>
      <c r="C3" s="58"/>
      <c r="D3" s="58"/>
      <c r="E3" s="58"/>
      <c r="F3" s="58"/>
      <c r="G3" s="58"/>
    </row>
    <row r="4" spans="1:7" x14ac:dyDescent="0.25">
      <c r="A4" s="58"/>
      <c r="B4" s="58"/>
      <c r="C4" s="58"/>
      <c r="D4" s="58"/>
      <c r="E4" s="58"/>
      <c r="F4" s="58"/>
      <c r="G4" s="58"/>
    </row>
    <row r="5" spans="1:7" x14ac:dyDescent="0.25">
      <c r="A5" s="58"/>
      <c r="B5" s="58"/>
      <c r="C5" s="58"/>
      <c r="D5" s="58"/>
      <c r="E5" s="58"/>
      <c r="F5" s="58"/>
      <c r="G5" s="58"/>
    </row>
    <row r="6" spans="1:7" x14ac:dyDescent="0.25">
      <c r="G6" s="3" t="s">
        <v>0</v>
      </c>
    </row>
    <row r="7" spans="1:7" ht="63" x14ac:dyDescent="0.25">
      <c r="A7" s="4" t="s">
        <v>1</v>
      </c>
      <c r="B7" s="4" t="s">
        <v>6</v>
      </c>
      <c r="C7" s="56" t="s">
        <v>256</v>
      </c>
      <c r="D7" s="56" t="s">
        <v>335</v>
      </c>
      <c r="E7" s="56" t="s">
        <v>336</v>
      </c>
      <c r="F7" s="4" t="s">
        <v>257</v>
      </c>
      <c r="G7" s="4" t="s">
        <v>258</v>
      </c>
    </row>
    <row r="8" spans="1:7" ht="30" x14ac:dyDescent="0.25">
      <c r="A8" s="7" t="s">
        <v>2</v>
      </c>
      <c r="B8" s="7"/>
      <c r="C8" s="8">
        <f>C9+C22</f>
        <v>723574.9</v>
      </c>
      <c r="D8" s="8">
        <f t="shared" ref="D8:E8" si="0">D9+D22</f>
        <v>723574.9</v>
      </c>
      <c r="E8" s="8">
        <f t="shared" si="0"/>
        <v>242340.95</v>
      </c>
      <c r="F8" s="38">
        <f>IFERROR(E8/C8,"")</f>
        <v>0.33492171992146219</v>
      </c>
      <c r="G8" s="38">
        <f>IFERROR(E8/D8,"")</f>
        <v>0.33492171992146219</v>
      </c>
    </row>
    <row r="9" spans="1:7" ht="46.5" customHeight="1" x14ac:dyDescent="0.25">
      <c r="A9" s="15" t="s">
        <v>3</v>
      </c>
      <c r="B9" s="16" t="s">
        <v>66</v>
      </c>
      <c r="C9" s="17">
        <f>SUM(C10:C21)</f>
        <v>633354.20000000007</v>
      </c>
      <c r="D9" s="17">
        <f t="shared" ref="D9:E9" si="1">SUM(D10:D21)</f>
        <v>633354.20000000007</v>
      </c>
      <c r="E9" s="17">
        <f t="shared" si="1"/>
        <v>238649.75</v>
      </c>
      <c r="F9" s="39">
        <f t="shared" ref="F9:F62" si="2">IFERROR(E9/C9,"")</f>
        <v>0.37680298007023555</v>
      </c>
      <c r="G9" s="39">
        <f t="shared" ref="G9:G62" si="3">IFERROR(E9/D9,"")</f>
        <v>0.37680298007023555</v>
      </c>
    </row>
    <row r="10" spans="1:7" x14ac:dyDescent="0.25">
      <c r="A10" s="10" t="s">
        <v>68</v>
      </c>
      <c r="B10" s="13"/>
      <c r="C10" s="9">
        <v>60013.1</v>
      </c>
      <c r="D10" s="9">
        <v>60013.1</v>
      </c>
      <c r="E10" s="9">
        <v>27554.68</v>
      </c>
      <c r="F10" s="40">
        <f t="shared" si="2"/>
        <v>0.45914442013493723</v>
      </c>
      <c r="G10" s="40">
        <f t="shared" si="3"/>
        <v>0.45914442013493723</v>
      </c>
    </row>
    <row r="11" spans="1:7" x14ac:dyDescent="0.25">
      <c r="A11" s="10" t="s">
        <v>69</v>
      </c>
      <c r="B11" s="13"/>
      <c r="C11" s="9">
        <v>44655</v>
      </c>
      <c r="D11" s="9">
        <v>44655</v>
      </c>
      <c r="E11" s="9">
        <v>8298.08</v>
      </c>
      <c r="F11" s="40">
        <f t="shared" si="2"/>
        <v>0.18582644720635988</v>
      </c>
      <c r="G11" s="40">
        <f t="shared" si="3"/>
        <v>0.18582644720635988</v>
      </c>
    </row>
    <row r="12" spans="1:7" x14ac:dyDescent="0.25">
      <c r="A12" s="10" t="s">
        <v>70</v>
      </c>
      <c r="B12" s="13"/>
      <c r="C12" s="9">
        <v>50801.2</v>
      </c>
      <c r="D12" s="9">
        <v>50801.2</v>
      </c>
      <c r="E12" s="9">
        <v>8072.56</v>
      </c>
      <c r="F12" s="40">
        <f t="shared" si="2"/>
        <v>0.15890490775808447</v>
      </c>
      <c r="G12" s="40">
        <f t="shared" si="3"/>
        <v>0.15890490775808447</v>
      </c>
    </row>
    <row r="13" spans="1:7" x14ac:dyDescent="0.25">
      <c r="A13" s="10" t="s">
        <v>71</v>
      </c>
      <c r="B13" s="13"/>
      <c r="C13" s="9">
        <v>43149.7</v>
      </c>
      <c r="D13" s="9">
        <v>43149.7</v>
      </c>
      <c r="E13" s="9">
        <v>20356.34</v>
      </c>
      <c r="F13" s="40">
        <f t="shared" si="2"/>
        <v>0.47176086971635961</v>
      </c>
      <c r="G13" s="40">
        <f t="shared" si="3"/>
        <v>0.47176086971635961</v>
      </c>
    </row>
    <row r="14" spans="1:7" ht="15" customHeight="1" x14ac:dyDescent="0.25">
      <c r="A14" s="10" t="s">
        <v>72</v>
      </c>
      <c r="B14" s="13"/>
      <c r="C14" s="9">
        <v>103815.1</v>
      </c>
      <c r="D14" s="9">
        <v>103815.1</v>
      </c>
      <c r="E14" s="9">
        <v>41808.300000000003</v>
      </c>
      <c r="F14" s="40">
        <f t="shared" si="2"/>
        <v>0.40271887230277675</v>
      </c>
      <c r="G14" s="40">
        <f t="shared" si="3"/>
        <v>0.40271887230277675</v>
      </c>
    </row>
    <row r="15" spans="1:7" x14ac:dyDescent="0.25">
      <c r="A15" s="10" t="s">
        <v>73</v>
      </c>
      <c r="B15" s="13"/>
      <c r="C15" s="9">
        <v>67028.2</v>
      </c>
      <c r="D15" s="9">
        <v>67028.2</v>
      </c>
      <c r="E15" s="9">
        <v>23632.12</v>
      </c>
      <c r="F15" s="40">
        <f t="shared" si="2"/>
        <v>0.35256981389922448</v>
      </c>
      <c r="G15" s="40">
        <f t="shared" si="3"/>
        <v>0.35256981389922448</v>
      </c>
    </row>
    <row r="16" spans="1:7" x14ac:dyDescent="0.25">
      <c r="A16" s="10" t="s">
        <v>74</v>
      </c>
      <c r="B16" s="13"/>
      <c r="C16" s="9">
        <v>19020.900000000001</v>
      </c>
      <c r="D16" s="9">
        <v>19020.900000000001</v>
      </c>
      <c r="E16" s="9">
        <v>851.28</v>
      </c>
      <c r="F16" s="40">
        <f t="shared" si="2"/>
        <v>4.4754980048262692E-2</v>
      </c>
      <c r="G16" s="40">
        <f t="shared" si="3"/>
        <v>4.4754980048262692E-2</v>
      </c>
    </row>
    <row r="17" spans="1:7" x14ac:dyDescent="0.25">
      <c r="A17" s="10" t="s">
        <v>75</v>
      </c>
      <c r="B17" s="13"/>
      <c r="C17" s="9">
        <v>9887.1</v>
      </c>
      <c r="D17" s="9">
        <v>9887.1</v>
      </c>
      <c r="E17" s="9">
        <v>0</v>
      </c>
      <c r="F17" s="40">
        <f t="shared" si="2"/>
        <v>0</v>
      </c>
      <c r="G17" s="40">
        <f t="shared" si="3"/>
        <v>0</v>
      </c>
    </row>
    <row r="18" spans="1:7" x14ac:dyDescent="0.25">
      <c r="A18" s="10" t="s">
        <v>76</v>
      </c>
      <c r="B18" s="13"/>
      <c r="C18" s="9">
        <v>94043.199999999997</v>
      </c>
      <c r="D18" s="9">
        <v>94043.199999999997</v>
      </c>
      <c r="E18" s="9">
        <v>41455.019999999997</v>
      </c>
      <c r="F18" s="40">
        <f t="shared" si="2"/>
        <v>0.44080826683906971</v>
      </c>
      <c r="G18" s="40">
        <f t="shared" si="3"/>
        <v>0.44080826683906971</v>
      </c>
    </row>
    <row r="19" spans="1:7" x14ac:dyDescent="0.25">
      <c r="A19" s="10" t="s">
        <v>77</v>
      </c>
      <c r="B19" s="13"/>
      <c r="C19" s="9">
        <v>69816.899999999994</v>
      </c>
      <c r="D19" s="9">
        <v>69816.899999999994</v>
      </c>
      <c r="E19" s="9">
        <v>31575.16</v>
      </c>
      <c r="F19" s="40">
        <f t="shared" si="2"/>
        <v>0.45225668856680834</v>
      </c>
      <c r="G19" s="40">
        <f t="shared" si="3"/>
        <v>0.45225668856680834</v>
      </c>
    </row>
    <row r="20" spans="1:7" x14ac:dyDescent="0.25">
      <c r="A20" s="10" t="s">
        <v>78</v>
      </c>
      <c r="B20" s="13"/>
      <c r="C20" s="9">
        <v>41856.5</v>
      </c>
      <c r="D20" s="9">
        <v>41856.5</v>
      </c>
      <c r="E20" s="9">
        <v>20549.3</v>
      </c>
      <c r="F20" s="40">
        <f t="shared" si="2"/>
        <v>0.49094644798298948</v>
      </c>
      <c r="G20" s="40">
        <f t="shared" si="3"/>
        <v>0.49094644798298948</v>
      </c>
    </row>
    <row r="21" spans="1:7" x14ac:dyDescent="0.25">
      <c r="A21" s="10" t="s">
        <v>79</v>
      </c>
      <c r="B21" s="13"/>
      <c r="C21" s="9">
        <v>29267.3</v>
      </c>
      <c r="D21" s="9">
        <v>29267.3</v>
      </c>
      <c r="E21" s="9">
        <v>14496.91</v>
      </c>
      <c r="F21" s="40">
        <f t="shared" si="2"/>
        <v>0.49532789153765466</v>
      </c>
      <c r="G21" s="40">
        <f t="shared" si="3"/>
        <v>0.49532789153765466</v>
      </c>
    </row>
    <row r="22" spans="1:7" ht="45" x14ac:dyDescent="0.25">
      <c r="A22" s="15" t="s">
        <v>4</v>
      </c>
      <c r="B22" s="16" t="s">
        <v>67</v>
      </c>
      <c r="C22" s="17">
        <f>SUM(C23:C35)</f>
        <v>90220.7</v>
      </c>
      <c r="D22" s="17">
        <f t="shared" ref="D22:E22" si="4">SUM(D23:D35)</f>
        <v>90220.7</v>
      </c>
      <c r="E22" s="17">
        <f t="shared" si="4"/>
        <v>3691.2</v>
      </c>
      <c r="F22" s="39">
        <f t="shared" si="2"/>
        <v>4.0913005551940961E-2</v>
      </c>
      <c r="G22" s="39">
        <f t="shared" si="3"/>
        <v>4.0913005551940961E-2</v>
      </c>
    </row>
    <row r="23" spans="1:7" x14ac:dyDescent="0.25">
      <c r="A23" s="18" t="s">
        <v>68</v>
      </c>
      <c r="B23" s="19"/>
      <c r="C23" s="20">
        <v>7904.7</v>
      </c>
      <c r="D23" s="20">
        <v>7904.7</v>
      </c>
      <c r="E23" s="20">
        <v>0</v>
      </c>
      <c r="F23" s="40">
        <f t="shared" si="2"/>
        <v>0</v>
      </c>
      <c r="G23" s="40">
        <f t="shared" si="3"/>
        <v>0</v>
      </c>
    </row>
    <row r="24" spans="1:7" x14ac:dyDescent="0.25">
      <c r="A24" s="18" t="s">
        <v>69</v>
      </c>
      <c r="B24" s="19"/>
      <c r="C24" s="20">
        <v>6182</v>
      </c>
      <c r="D24" s="20">
        <v>6182</v>
      </c>
      <c r="E24" s="20">
        <v>0</v>
      </c>
      <c r="F24" s="40">
        <f t="shared" si="2"/>
        <v>0</v>
      </c>
      <c r="G24" s="40">
        <f t="shared" si="3"/>
        <v>0</v>
      </c>
    </row>
    <row r="25" spans="1:7" x14ac:dyDescent="0.25">
      <c r="A25" s="18" t="s">
        <v>70</v>
      </c>
      <c r="B25" s="19"/>
      <c r="C25" s="20">
        <v>3691.2</v>
      </c>
      <c r="D25" s="20">
        <v>3691.2</v>
      </c>
      <c r="E25" s="20">
        <v>3691.2</v>
      </c>
      <c r="F25" s="40">
        <f t="shared" si="2"/>
        <v>1</v>
      </c>
      <c r="G25" s="40">
        <f t="shared" si="3"/>
        <v>1</v>
      </c>
    </row>
    <row r="26" spans="1:7" x14ac:dyDescent="0.25">
      <c r="A26" s="18" t="s">
        <v>71</v>
      </c>
      <c r="B26" s="19"/>
      <c r="C26" s="20">
        <v>4822.3</v>
      </c>
      <c r="D26" s="20">
        <v>4822.3</v>
      </c>
      <c r="E26" s="20">
        <v>0</v>
      </c>
      <c r="F26" s="40">
        <f t="shared" si="2"/>
        <v>0</v>
      </c>
      <c r="G26" s="40">
        <f t="shared" si="3"/>
        <v>0</v>
      </c>
    </row>
    <row r="27" spans="1:7" ht="15" customHeight="1" x14ac:dyDescent="0.25">
      <c r="A27" s="18" t="s">
        <v>72</v>
      </c>
      <c r="B27" s="19"/>
      <c r="C27" s="20">
        <v>5630.3</v>
      </c>
      <c r="D27" s="20">
        <v>5630.3</v>
      </c>
      <c r="E27" s="20">
        <v>0</v>
      </c>
      <c r="F27" s="40">
        <f t="shared" si="2"/>
        <v>0</v>
      </c>
      <c r="G27" s="40">
        <f t="shared" si="3"/>
        <v>0</v>
      </c>
    </row>
    <row r="28" spans="1:7" x14ac:dyDescent="0.25">
      <c r="A28" s="18" t="s">
        <v>73</v>
      </c>
      <c r="B28" s="19"/>
      <c r="C28" s="20">
        <v>6320.8</v>
      </c>
      <c r="D28" s="20">
        <v>6320.8</v>
      </c>
      <c r="E28" s="20">
        <v>0</v>
      </c>
      <c r="F28" s="40">
        <f t="shared" si="2"/>
        <v>0</v>
      </c>
      <c r="G28" s="40">
        <f t="shared" si="3"/>
        <v>0</v>
      </c>
    </row>
    <row r="29" spans="1:7" x14ac:dyDescent="0.25">
      <c r="A29" s="18" t="s">
        <v>74</v>
      </c>
      <c r="B29" s="19"/>
      <c r="C29" s="20">
        <v>9268.2999999999993</v>
      </c>
      <c r="D29" s="20">
        <v>9268.2999999999993</v>
      </c>
      <c r="E29" s="20">
        <v>0</v>
      </c>
      <c r="F29" s="40">
        <f t="shared" si="2"/>
        <v>0</v>
      </c>
      <c r="G29" s="40">
        <f t="shared" si="3"/>
        <v>0</v>
      </c>
    </row>
    <row r="30" spans="1:7" x14ac:dyDescent="0.25">
      <c r="A30" s="18" t="s">
        <v>75</v>
      </c>
      <c r="B30" s="19"/>
      <c r="C30" s="20">
        <v>8619.5</v>
      </c>
      <c r="D30" s="20">
        <v>8619.5</v>
      </c>
      <c r="E30" s="20">
        <v>0</v>
      </c>
      <c r="F30" s="40">
        <f t="shared" si="2"/>
        <v>0</v>
      </c>
      <c r="G30" s="40">
        <f t="shared" si="3"/>
        <v>0</v>
      </c>
    </row>
    <row r="31" spans="1:7" x14ac:dyDescent="0.25">
      <c r="A31" s="18" t="s">
        <v>76</v>
      </c>
      <c r="B31" s="19"/>
      <c r="C31" s="20">
        <v>3500.4</v>
      </c>
      <c r="D31" s="20">
        <v>3500.4</v>
      </c>
      <c r="E31" s="20">
        <v>0</v>
      </c>
      <c r="F31" s="40">
        <f t="shared" si="2"/>
        <v>0</v>
      </c>
      <c r="G31" s="40">
        <f t="shared" si="3"/>
        <v>0</v>
      </c>
    </row>
    <row r="32" spans="1:7" x14ac:dyDescent="0.25">
      <c r="A32" s="18" t="s">
        <v>77</v>
      </c>
      <c r="B32" s="19"/>
      <c r="C32" s="20">
        <v>4467.5</v>
      </c>
      <c r="D32" s="20">
        <v>4467.5</v>
      </c>
      <c r="E32" s="20">
        <v>0</v>
      </c>
      <c r="F32" s="40">
        <f t="shared" si="2"/>
        <v>0</v>
      </c>
      <c r="G32" s="40">
        <f t="shared" si="3"/>
        <v>0</v>
      </c>
    </row>
    <row r="33" spans="1:7" x14ac:dyDescent="0.25">
      <c r="A33" s="18" t="s">
        <v>78</v>
      </c>
      <c r="B33" s="19"/>
      <c r="C33" s="20">
        <v>7352</v>
      </c>
      <c r="D33" s="20">
        <v>7352</v>
      </c>
      <c r="E33" s="20">
        <v>0</v>
      </c>
      <c r="F33" s="40">
        <f t="shared" si="2"/>
        <v>0</v>
      </c>
      <c r="G33" s="40">
        <f t="shared" si="3"/>
        <v>0</v>
      </c>
    </row>
    <row r="34" spans="1:7" x14ac:dyDescent="0.25">
      <c r="A34" s="18" t="s">
        <v>81</v>
      </c>
      <c r="B34" s="19"/>
      <c r="C34" s="20">
        <v>15246.5</v>
      </c>
      <c r="D34" s="20">
        <v>15246.5</v>
      </c>
      <c r="E34" s="20">
        <v>0</v>
      </c>
      <c r="F34" s="40">
        <f t="shared" si="2"/>
        <v>0</v>
      </c>
      <c r="G34" s="40">
        <f t="shared" si="3"/>
        <v>0</v>
      </c>
    </row>
    <row r="35" spans="1:7" x14ac:dyDescent="0.25">
      <c r="A35" s="18" t="s">
        <v>79</v>
      </c>
      <c r="B35" s="19"/>
      <c r="C35" s="20">
        <v>7215.2</v>
      </c>
      <c r="D35" s="20">
        <v>7215.2</v>
      </c>
      <c r="E35" s="20">
        <v>0</v>
      </c>
      <c r="F35" s="40">
        <f t="shared" si="2"/>
        <v>0</v>
      </c>
      <c r="G35" s="40">
        <f t="shared" si="3"/>
        <v>0</v>
      </c>
    </row>
    <row r="36" spans="1:7" ht="30" x14ac:dyDescent="0.25">
      <c r="A36" s="7" t="s">
        <v>5</v>
      </c>
      <c r="B36" s="7"/>
      <c r="C36" s="50">
        <f>C37+C44+C58+C98+C115+C135+C141+C143+C146+C156+C158+C161+C167+C169+C172+C208+C215+C217+C219</f>
        <v>4078440.8599999994</v>
      </c>
      <c r="D36" s="50">
        <f>D37+D44+D58+D98+D115+D135+D141+D143+D146+D156+D158+D161+D167+D169+D172+D208+D215+D217+D219+D221+D224+D243</f>
        <v>5180577.4499999993</v>
      </c>
      <c r="E36" s="50">
        <f>E37+E44+E58+E98+E115+E135+E141+E143+E146+E156+E158+E161+E167+E169+E172+E208+E215+E217+E219+E221+E224+E243</f>
        <v>1746473.2300000004</v>
      </c>
      <c r="F36" s="38">
        <f t="shared" si="2"/>
        <v>0.42822080543788998</v>
      </c>
      <c r="G36" s="38">
        <f t="shared" si="3"/>
        <v>0.33711941320363825</v>
      </c>
    </row>
    <row r="37" spans="1:7" ht="30" x14ac:dyDescent="0.25">
      <c r="A37" s="15" t="s">
        <v>7</v>
      </c>
      <c r="B37" s="21" t="s">
        <v>315</v>
      </c>
      <c r="C37" s="17">
        <f>SUM(C38:C43)</f>
        <v>1023914.05</v>
      </c>
      <c r="D37" s="17">
        <f t="shared" ref="D37:E37" si="5">SUM(D38:D43)</f>
        <v>1038963.03</v>
      </c>
      <c r="E37" s="17">
        <f t="shared" si="5"/>
        <v>533941.31999999995</v>
      </c>
      <c r="F37" s="39">
        <f t="shared" si="2"/>
        <v>0.52147084025265589</v>
      </c>
      <c r="G37" s="39">
        <f t="shared" si="3"/>
        <v>0.51391753564128262</v>
      </c>
    </row>
    <row r="38" spans="1:7" ht="15" customHeight="1" x14ac:dyDescent="0.25">
      <c r="A38" s="10" t="s">
        <v>72</v>
      </c>
      <c r="B38" s="12"/>
      <c r="C38" s="9">
        <v>58363.92</v>
      </c>
      <c r="D38" s="9">
        <v>58363.92</v>
      </c>
      <c r="E38" s="9">
        <v>39958.32</v>
      </c>
      <c r="F38" s="40">
        <f t="shared" si="2"/>
        <v>0.68464078492328828</v>
      </c>
      <c r="G38" s="40">
        <f t="shared" si="3"/>
        <v>0.68464078492328828</v>
      </c>
    </row>
    <row r="39" spans="1:7" x14ac:dyDescent="0.25">
      <c r="A39" s="10" t="s">
        <v>76</v>
      </c>
      <c r="B39" s="12"/>
      <c r="C39" s="9">
        <v>180159.16</v>
      </c>
      <c r="D39" s="9">
        <v>180208.14</v>
      </c>
      <c r="E39" s="9">
        <v>127200.32000000001</v>
      </c>
      <c r="F39" s="40">
        <f t="shared" si="2"/>
        <v>0.70604414452198827</v>
      </c>
      <c r="G39" s="40">
        <f t="shared" si="3"/>
        <v>0.70585224396633806</v>
      </c>
    </row>
    <row r="40" spans="1:7" x14ac:dyDescent="0.25">
      <c r="A40" s="10" t="s">
        <v>68</v>
      </c>
      <c r="B40" s="12"/>
      <c r="C40" s="9"/>
      <c r="D40" s="9">
        <v>15000</v>
      </c>
      <c r="E40" s="9">
        <v>0</v>
      </c>
      <c r="F40" s="40" t="str">
        <f t="shared" si="2"/>
        <v/>
      </c>
      <c r="G40" s="40">
        <f t="shared" si="3"/>
        <v>0</v>
      </c>
    </row>
    <row r="41" spans="1:7" x14ac:dyDescent="0.25">
      <c r="A41" s="18" t="s">
        <v>78</v>
      </c>
      <c r="B41" s="12"/>
      <c r="C41" s="9">
        <v>132296.72</v>
      </c>
      <c r="D41" s="9">
        <v>132296.72</v>
      </c>
      <c r="E41" s="9">
        <v>57002.6</v>
      </c>
      <c r="F41" s="40">
        <f t="shared" si="2"/>
        <v>0.43086933674546124</v>
      </c>
      <c r="G41" s="40">
        <f t="shared" si="3"/>
        <v>0.43086933674546124</v>
      </c>
    </row>
    <row r="42" spans="1:7" x14ac:dyDescent="0.25">
      <c r="A42" s="10" t="s">
        <v>81</v>
      </c>
      <c r="B42" s="12"/>
      <c r="C42" s="9">
        <v>525849.65</v>
      </c>
      <c r="D42" s="9">
        <v>525849.65</v>
      </c>
      <c r="E42" s="9">
        <v>249413.24</v>
      </c>
      <c r="F42" s="40">
        <f t="shared" si="2"/>
        <v>0.47430523154289439</v>
      </c>
      <c r="G42" s="40">
        <f t="shared" si="3"/>
        <v>0.47430523154289439</v>
      </c>
    </row>
    <row r="43" spans="1:7" x14ac:dyDescent="0.25">
      <c r="A43" s="10" t="s">
        <v>79</v>
      </c>
      <c r="B43" s="12"/>
      <c r="C43" s="9">
        <v>127244.6</v>
      </c>
      <c r="D43" s="9">
        <v>127244.6</v>
      </c>
      <c r="E43" s="9">
        <v>60366.84</v>
      </c>
      <c r="F43" s="40">
        <f t="shared" si="2"/>
        <v>0.47441573159096728</v>
      </c>
      <c r="G43" s="40">
        <f t="shared" si="3"/>
        <v>0.47441573159096728</v>
      </c>
    </row>
    <row r="44" spans="1:7" ht="75" x14ac:dyDescent="0.25">
      <c r="A44" s="15" t="s">
        <v>8</v>
      </c>
      <c r="B44" s="21" t="s">
        <v>9</v>
      </c>
      <c r="C44" s="17">
        <f>SUM(C45:C57)</f>
        <v>578304.41999999993</v>
      </c>
      <c r="D44" s="17">
        <f t="shared" ref="D44:E44" si="6">SUM(D45:D57)</f>
        <v>578304.41999999993</v>
      </c>
      <c r="E44" s="17">
        <f t="shared" si="6"/>
        <v>278237.23000000004</v>
      </c>
      <c r="F44" s="39">
        <f t="shared" si="2"/>
        <v>0.48112589213826185</v>
      </c>
      <c r="G44" s="39">
        <f t="shared" si="3"/>
        <v>0.48112589213826185</v>
      </c>
    </row>
    <row r="45" spans="1:7" x14ac:dyDescent="0.25">
      <c r="A45" s="10" t="s">
        <v>68</v>
      </c>
      <c r="B45" s="12"/>
      <c r="C45" s="9">
        <v>42069.41</v>
      </c>
      <c r="D45" s="9">
        <v>42069.41</v>
      </c>
      <c r="E45" s="9">
        <v>20889.080000000002</v>
      </c>
      <c r="F45" s="40">
        <f t="shared" si="2"/>
        <v>0.49653845870431745</v>
      </c>
      <c r="G45" s="40">
        <f t="shared" si="3"/>
        <v>0.49653845870431745</v>
      </c>
    </row>
    <row r="46" spans="1:7" x14ac:dyDescent="0.25">
      <c r="A46" s="10" t="s">
        <v>69</v>
      </c>
      <c r="B46" s="12"/>
      <c r="C46" s="9">
        <v>30346</v>
      </c>
      <c r="D46" s="9">
        <v>30346</v>
      </c>
      <c r="E46" s="9">
        <v>10932.61</v>
      </c>
      <c r="F46" s="40">
        <f t="shared" si="2"/>
        <v>0.36026527384169249</v>
      </c>
      <c r="G46" s="40">
        <f t="shared" si="3"/>
        <v>0.36026527384169249</v>
      </c>
    </row>
    <row r="47" spans="1:7" x14ac:dyDescent="0.25">
      <c r="A47" s="10" t="s">
        <v>70</v>
      </c>
      <c r="B47" s="12"/>
      <c r="C47" s="9">
        <v>20288.669999999998</v>
      </c>
      <c r="D47" s="9">
        <v>20288.669999999998</v>
      </c>
      <c r="E47" s="9">
        <v>9718.56</v>
      </c>
      <c r="F47" s="40">
        <f t="shared" si="2"/>
        <v>0.47901414927641883</v>
      </c>
      <c r="G47" s="40">
        <f t="shared" si="3"/>
        <v>0.47901414927641883</v>
      </c>
    </row>
    <row r="48" spans="1:7" x14ac:dyDescent="0.25">
      <c r="A48" s="10" t="s">
        <v>71</v>
      </c>
      <c r="B48" s="12"/>
      <c r="C48" s="9">
        <v>24637.29</v>
      </c>
      <c r="D48" s="9">
        <v>24637.29</v>
      </c>
      <c r="E48" s="9">
        <v>13665.9</v>
      </c>
      <c r="F48" s="40">
        <f t="shared" si="2"/>
        <v>0.55468357112328504</v>
      </c>
      <c r="G48" s="40">
        <f t="shared" si="3"/>
        <v>0.55468357112328504</v>
      </c>
    </row>
    <row r="49" spans="1:7" ht="15" customHeight="1" x14ac:dyDescent="0.25">
      <c r="A49" s="10" t="s">
        <v>72</v>
      </c>
      <c r="B49" s="12"/>
      <c r="C49" s="9">
        <v>26473.439999999999</v>
      </c>
      <c r="D49" s="9">
        <v>26473.439999999999</v>
      </c>
      <c r="E49" s="9">
        <v>13076.74</v>
      </c>
      <c r="F49" s="40">
        <f t="shared" si="2"/>
        <v>0.49395696214772239</v>
      </c>
      <c r="G49" s="40">
        <f t="shared" si="3"/>
        <v>0.49395696214772239</v>
      </c>
    </row>
    <row r="50" spans="1:7" x14ac:dyDescent="0.25">
      <c r="A50" s="10" t="s">
        <v>73</v>
      </c>
      <c r="B50" s="12"/>
      <c r="C50" s="9">
        <v>30383.9</v>
      </c>
      <c r="D50" s="9">
        <v>30383.9</v>
      </c>
      <c r="E50" s="9">
        <v>15430.97</v>
      </c>
      <c r="F50" s="40">
        <f t="shared" si="2"/>
        <v>0.50786666622783772</v>
      </c>
      <c r="G50" s="40">
        <f t="shared" si="3"/>
        <v>0.50786666622783772</v>
      </c>
    </row>
    <row r="51" spans="1:7" x14ac:dyDescent="0.25">
      <c r="A51" s="10" t="s">
        <v>74</v>
      </c>
      <c r="B51" s="12"/>
      <c r="C51" s="9">
        <v>55877.69</v>
      </c>
      <c r="D51" s="9">
        <v>55877.69</v>
      </c>
      <c r="E51" s="9">
        <v>25294.080000000002</v>
      </c>
      <c r="F51" s="40">
        <f t="shared" si="2"/>
        <v>0.45266867689054435</v>
      </c>
      <c r="G51" s="40">
        <f t="shared" si="3"/>
        <v>0.45266867689054435</v>
      </c>
    </row>
    <row r="52" spans="1:7" x14ac:dyDescent="0.25">
      <c r="A52" s="10" t="s">
        <v>75</v>
      </c>
      <c r="B52" s="12"/>
      <c r="C52" s="9">
        <v>49452.04</v>
      </c>
      <c r="D52" s="9">
        <v>49452.04</v>
      </c>
      <c r="E52" s="9">
        <v>27473.35</v>
      </c>
      <c r="F52" s="40">
        <f t="shared" si="2"/>
        <v>0.55555544321326278</v>
      </c>
      <c r="G52" s="40">
        <f t="shared" si="3"/>
        <v>0.55555544321326278</v>
      </c>
    </row>
    <row r="53" spans="1:7" x14ac:dyDescent="0.25">
      <c r="A53" s="10" t="s">
        <v>76</v>
      </c>
      <c r="B53" s="12"/>
      <c r="C53" s="9">
        <v>14890.51</v>
      </c>
      <c r="D53" s="9">
        <v>14890.51</v>
      </c>
      <c r="E53" s="9">
        <v>6840.63</v>
      </c>
      <c r="F53" s="40">
        <f t="shared" si="2"/>
        <v>0.45939527927518936</v>
      </c>
      <c r="G53" s="40">
        <f t="shared" si="3"/>
        <v>0.45939527927518936</v>
      </c>
    </row>
    <row r="54" spans="1:7" x14ac:dyDescent="0.25">
      <c r="A54" s="10" t="s">
        <v>77</v>
      </c>
      <c r="B54" s="12"/>
      <c r="C54" s="9">
        <v>14646.08</v>
      </c>
      <c r="D54" s="9">
        <v>14646.08</v>
      </c>
      <c r="E54" s="9">
        <v>7593.73</v>
      </c>
      <c r="F54" s="40">
        <f t="shared" si="2"/>
        <v>0.51848207848106798</v>
      </c>
      <c r="G54" s="40">
        <f t="shared" si="3"/>
        <v>0.51848207848106798</v>
      </c>
    </row>
    <row r="55" spans="1:7" x14ac:dyDescent="0.25">
      <c r="A55" s="10" t="s">
        <v>78</v>
      </c>
      <c r="B55" s="12"/>
      <c r="C55" s="9">
        <v>45463.199999999997</v>
      </c>
      <c r="D55" s="9">
        <v>45463.199999999997</v>
      </c>
      <c r="E55" s="9">
        <v>22237.85</v>
      </c>
      <c r="F55" s="40">
        <f t="shared" si="2"/>
        <v>0.48913956782628587</v>
      </c>
      <c r="G55" s="40">
        <f t="shared" si="3"/>
        <v>0.48913956782628587</v>
      </c>
    </row>
    <row r="56" spans="1:7" x14ac:dyDescent="0.25">
      <c r="A56" s="10" t="s">
        <v>81</v>
      </c>
      <c r="B56" s="12"/>
      <c r="C56" s="9">
        <v>187889.75</v>
      </c>
      <c r="D56" s="9">
        <v>187889.75</v>
      </c>
      <c r="E56" s="9">
        <v>85567.82</v>
      </c>
      <c r="F56" s="40">
        <f t="shared" si="2"/>
        <v>0.45541505058152459</v>
      </c>
      <c r="G56" s="40">
        <f t="shared" si="3"/>
        <v>0.45541505058152459</v>
      </c>
    </row>
    <row r="57" spans="1:7" x14ac:dyDescent="0.25">
      <c r="A57" s="10" t="s">
        <v>79</v>
      </c>
      <c r="B57" s="12"/>
      <c r="C57" s="9">
        <v>35886.44</v>
      </c>
      <c r="D57" s="9">
        <v>35886.44</v>
      </c>
      <c r="E57" s="9">
        <v>19515.91</v>
      </c>
      <c r="F57" s="40">
        <f t="shared" si="2"/>
        <v>0.54382407393990595</v>
      </c>
      <c r="G57" s="40">
        <f t="shared" si="3"/>
        <v>0.54382407393990595</v>
      </c>
    </row>
    <row r="58" spans="1:7" ht="30" x14ac:dyDescent="0.25">
      <c r="A58" s="15" t="s">
        <v>10</v>
      </c>
      <c r="B58" s="21" t="s">
        <v>11</v>
      </c>
      <c r="C58" s="17">
        <f>SUM(C59:C97)</f>
        <v>28288.999999999996</v>
      </c>
      <c r="D58" s="17">
        <f t="shared" ref="D58:E58" si="7">SUM(D59:D97)</f>
        <v>28288.999999999996</v>
      </c>
      <c r="E58" s="17">
        <f t="shared" si="7"/>
        <v>22987.98</v>
      </c>
      <c r="F58" s="39">
        <f t="shared" si="2"/>
        <v>0.81261196931669566</v>
      </c>
      <c r="G58" s="39">
        <f t="shared" si="3"/>
        <v>0.81261196931669566</v>
      </c>
    </row>
    <row r="59" spans="1:7" x14ac:dyDescent="0.25">
      <c r="A59" s="10" t="s">
        <v>82</v>
      </c>
      <c r="B59" s="10"/>
      <c r="C59" s="22">
        <v>5018.3999999999996</v>
      </c>
      <c r="D59" s="22">
        <v>5018.3999999999996</v>
      </c>
      <c r="E59" s="22">
        <v>5018.38</v>
      </c>
      <c r="F59" s="40">
        <f t="shared" si="2"/>
        <v>0.99999601466602905</v>
      </c>
      <c r="G59" s="40">
        <f t="shared" si="3"/>
        <v>0.99999601466602905</v>
      </c>
    </row>
    <row r="60" spans="1:7" x14ac:dyDescent="0.25">
      <c r="A60" s="10" t="s">
        <v>83</v>
      </c>
      <c r="B60" s="10"/>
      <c r="C60" s="22">
        <v>771.7</v>
      </c>
      <c r="D60" s="22">
        <v>771.7</v>
      </c>
      <c r="E60" s="22">
        <v>771.72</v>
      </c>
      <c r="F60" s="40">
        <f t="shared" si="2"/>
        <v>1.0000259168070493</v>
      </c>
      <c r="G60" s="40">
        <f t="shared" si="3"/>
        <v>1.0000259168070493</v>
      </c>
    </row>
    <row r="61" spans="1:7" x14ac:dyDescent="0.25">
      <c r="A61" s="10" t="s">
        <v>84</v>
      </c>
      <c r="B61" s="10"/>
      <c r="C61" s="22">
        <v>1825.2</v>
      </c>
      <c r="D61" s="22">
        <v>1825.2</v>
      </c>
      <c r="E61" s="22">
        <v>1825.16</v>
      </c>
      <c r="F61" s="40">
        <f t="shared" si="2"/>
        <v>0.99997808459346926</v>
      </c>
      <c r="G61" s="40">
        <f t="shared" si="3"/>
        <v>0.99997808459346926</v>
      </c>
    </row>
    <row r="62" spans="1:7" x14ac:dyDescent="0.25">
      <c r="A62" s="10" t="s">
        <v>267</v>
      </c>
      <c r="B62" s="10"/>
      <c r="C62" s="22">
        <v>628.4</v>
      </c>
      <c r="D62" s="22">
        <v>628.4</v>
      </c>
      <c r="E62" s="22">
        <v>628.42999999999995</v>
      </c>
      <c r="F62" s="40">
        <f t="shared" si="2"/>
        <v>1.0000477402928072</v>
      </c>
      <c r="G62" s="40">
        <f t="shared" si="3"/>
        <v>1.0000477402928072</v>
      </c>
    </row>
    <row r="63" spans="1:7" ht="15" customHeight="1" x14ac:dyDescent="0.25">
      <c r="A63" s="10" t="s">
        <v>85</v>
      </c>
      <c r="B63" s="10"/>
      <c r="C63" s="22">
        <v>635.5</v>
      </c>
      <c r="D63" s="22">
        <v>635.5</v>
      </c>
      <c r="E63" s="22">
        <v>635.48</v>
      </c>
      <c r="F63" s="40">
        <f t="shared" ref="F63:F126" si="8">IFERROR(E63/C63,"")</f>
        <v>0.99996852871754527</v>
      </c>
      <c r="G63" s="40">
        <f t="shared" ref="G63:G126" si="9">IFERROR(E63/D63,"")</f>
        <v>0.99996852871754527</v>
      </c>
    </row>
    <row r="64" spans="1:7" x14ac:dyDescent="0.25">
      <c r="A64" s="10" t="s">
        <v>86</v>
      </c>
      <c r="B64" s="10"/>
      <c r="C64" s="22">
        <v>628.4</v>
      </c>
      <c r="D64" s="22">
        <v>628.4</v>
      </c>
      <c r="E64" s="22">
        <v>628.42999999999995</v>
      </c>
      <c r="F64" s="40">
        <f t="shared" si="8"/>
        <v>1.0000477402928072</v>
      </c>
      <c r="G64" s="40">
        <f t="shared" si="9"/>
        <v>1.0000477402928072</v>
      </c>
    </row>
    <row r="65" spans="1:7" x14ac:dyDescent="0.25">
      <c r="A65" s="10" t="s">
        <v>87</v>
      </c>
      <c r="B65" s="10"/>
      <c r="C65" s="22">
        <v>635.5</v>
      </c>
      <c r="D65" s="22">
        <v>635.5</v>
      </c>
      <c r="E65" s="22">
        <v>635.48</v>
      </c>
      <c r="F65" s="40">
        <f t="shared" si="8"/>
        <v>0.99996852871754527</v>
      </c>
      <c r="G65" s="40">
        <f t="shared" si="9"/>
        <v>0.99996852871754527</v>
      </c>
    </row>
    <row r="66" spans="1:7" x14ac:dyDescent="0.25">
      <c r="A66" s="10" t="s">
        <v>268</v>
      </c>
      <c r="B66" s="10"/>
      <c r="C66" s="22">
        <v>642.5</v>
      </c>
      <c r="D66" s="22">
        <v>642.5</v>
      </c>
      <c r="E66" s="22">
        <v>0</v>
      </c>
      <c r="F66" s="40">
        <f t="shared" si="8"/>
        <v>0</v>
      </c>
      <c r="G66" s="40">
        <f t="shared" si="9"/>
        <v>0</v>
      </c>
    </row>
    <row r="67" spans="1:7" ht="15" customHeight="1" x14ac:dyDescent="0.25">
      <c r="A67" s="10" t="s">
        <v>269</v>
      </c>
      <c r="B67" s="10"/>
      <c r="C67" s="22">
        <v>488.8</v>
      </c>
      <c r="D67" s="22">
        <v>488.8</v>
      </c>
      <c r="E67" s="22">
        <v>488.78</v>
      </c>
      <c r="F67" s="40">
        <f t="shared" si="8"/>
        <v>0.99995908346972173</v>
      </c>
      <c r="G67" s="40">
        <f t="shared" si="9"/>
        <v>0.99995908346972173</v>
      </c>
    </row>
    <row r="68" spans="1:7" x14ac:dyDescent="0.25">
      <c r="A68" s="10" t="s">
        <v>88</v>
      </c>
      <c r="B68" s="10"/>
      <c r="C68" s="22">
        <v>628.4</v>
      </c>
      <c r="D68" s="22">
        <v>628.4</v>
      </c>
      <c r="E68" s="22">
        <v>628.42999999999995</v>
      </c>
      <c r="F68" s="40">
        <f t="shared" si="8"/>
        <v>1.0000477402928072</v>
      </c>
      <c r="G68" s="40">
        <f t="shared" si="9"/>
        <v>1.0000477402928072</v>
      </c>
    </row>
    <row r="69" spans="1:7" x14ac:dyDescent="0.25">
      <c r="A69" s="10" t="s">
        <v>89</v>
      </c>
      <c r="B69" s="10"/>
      <c r="C69" s="22">
        <v>423.6</v>
      </c>
      <c r="D69" s="22">
        <v>423.6</v>
      </c>
      <c r="E69" s="22">
        <v>423.56</v>
      </c>
      <c r="F69" s="40">
        <f t="shared" si="8"/>
        <v>0.99990557129367319</v>
      </c>
      <c r="G69" s="40">
        <f t="shared" si="9"/>
        <v>0.99990557129367319</v>
      </c>
    </row>
    <row r="70" spans="1:7" x14ac:dyDescent="0.25">
      <c r="A70" s="10" t="s">
        <v>270</v>
      </c>
      <c r="B70" s="10"/>
      <c r="C70" s="22">
        <v>359.1</v>
      </c>
      <c r="D70" s="22">
        <v>359.1</v>
      </c>
      <c r="E70" s="22">
        <v>359.1</v>
      </c>
      <c r="F70" s="40">
        <f t="shared" si="8"/>
        <v>1</v>
      </c>
      <c r="G70" s="40">
        <f t="shared" si="9"/>
        <v>1</v>
      </c>
    </row>
    <row r="71" spans="1:7" x14ac:dyDescent="0.25">
      <c r="A71" s="10" t="s">
        <v>91</v>
      </c>
      <c r="B71" s="10"/>
      <c r="C71" s="22">
        <v>359.1</v>
      </c>
      <c r="D71" s="22">
        <v>359.1</v>
      </c>
      <c r="E71" s="22">
        <v>359.1</v>
      </c>
      <c r="F71" s="40">
        <f t="shared" si="8"/>
        <v>1</v>
      </c>
      <c r="G71" s="40">
        <f t="shared" si="9"/>
        <v>1</v>
      </c>
    </row>
    <row r="72" spans="1:7" x14ac:dyDescent="0.25">
      <c r="A72" s="10" t="s">
        <v>90</v>
      </c>
      <c r="B72" s="10"/>
      <c r="C72" s="22">
        <v>359.1</v>
      </c>
      <c r="D72" s="22">
        <v>359.1</v>
      </c>
      <c r="E72" s="22">
        <v>359.1</v>
      </c>
      <c r="F72" s="40">
        <f t="shared" si="8"/>
        <v>1</v>
      </c>
      <c r="G72" s="40">
        <f t="shared" si="9"/>
        <v>1</v>
      </c>
    </row>
    <row r="73" spans="1:7" x14ac:dyDescent="0.25">
      <c r="A73" s="10" t="s">
        <v>92</v>
      </c>
      <c r="B73" s="10"/>
      <c r="C73" s="22">
        <v>850.7</v>
      </c>
      <c r="D73" s="22">
        <v>850.7</v>
      </c>
      <c r="E73" s="22">
        <v>850.68</v>
      </c>
      <c r="F73" s="40">
        <f t="shared" si="8"/>
        <v>0.99997648994945332</v>
      </c>
      <c r="G73" s="40">
        <f t="shared" si="9"/>
        <v>0.99997648994945332</v>
      </c>
    </row>
    <row r="74" spans="1:7" x14ac:dyDescent="0.25">
      <c r="A74" s="10" t="s">
        <v>271</v>
      </c>
      <c r="B74" s="10"/>
      <c r="C74" s="22">
        <v>448.9</v>
      </c>
      <c r="D74" s="22">
        <v>448.9</v>
      </c>
      <c r="E74" s="22">
        <v>0</v>
      </c>
      <c r="F74" s="40">
        <f t="shared" si="8"/>
        <v>0</v>
      </c>
      <c r="G74" s="40">
        <f t="shared" si="9"/>
        <v>0</v>
      </c>
    </row>
    <row r="75" spans="1:7" x14ac:dyDescent="0.25">
      <c r="A75" s="10" t="s">
        <v>93</v>
      </c>
      <c r="B75" s="10"/>
      <c r="C75" s="22">
        <v>427.3</v>
      </c>
      <c r="D75" s="22">
        <v>427.3</v>
      </c>
      <c r="E75" s="22">
        <v>427.33</v>
      </c>
      <c r="F75" s="40">
        <f t="shared" si="8"/>
        <v>1.0000702082845776</v>
      </c>
      <c r="G75" s="40">
        <f t="shared" si="9"/>
        <v>1.0000702082845776</v>
      </c>
    </row>
    <row r="76" spans="1:7" x14ac:dyDescent="0.25">
      <c r="A76" s="10" t="s">
        <v>94</v>
      </c>
      <c r="B76" s="10"/>
      <c r="C76" s="22">
        <v>488.8</v>
      </c>
      <c r="D76" s="22">
        <v>488.8</v>
      </c>
      <c r="E76" s="22">
        <v>488.78</v>
      </c>
      <c r="F76" s="40">
        <f t="shared" si="8"/>
        <v>0.99995908346972173</v>
      </c>
      <c r="G76" s="40">
        <f t="shared" si="9"/>
        <v>0.99995908346972173</v>
      </c>
    </row>
    <row r="77" spans="1:7" x14ac:dyDescent="0.25">
      <c r="A77" s="10" t="s">
        <v>272</v>
      </c>
      <c r="B77" s="10"/>
      <c r="C77" s="22">
        <v>417.6</v>
      </c>
      <c r="D77" s="22">
        <v>417.6</v>
      </c>
      <c r="E77" s="22">
        <v>417.6</v>
      </c>
      <c r="F77" s="40">
        <f t="shared" si="8"/>
        <v>1</v>
      </c>
      <c r="G77" s="40">
        <f t="shared" si="9"/>
        <v>1</v>
      </c>
    </row>
    <row r="78" spans="1:7" x14ac:dyDescent="0.25">
      <c r="A78" s="10" t="s">
        <v>95</v>
      </c>
      <c r="B78" s="10"/>
      <c r="C78" s="22">
        <v>321.2</v>
      </c>
      <c r="D78" s="22">
        <v>321.2</v>
      </c>
      <c r="E78" s="22">
        <v>321.2</v>
      </c>
      <c r="F78" s="40">
        <f t="shared" si="8"/>
        <v>1</v>
      </c>
      <c r="G78" s="40">
        <f t="shared" si="9"/>
        <v>1</v>
      </c>
    </row>
    <row r="79" spans="1:7" x14ac:dyDescent="0.25">
      <c r="A79" s="10" t="s">
        <v>273</v>
      </c>
      <c r="B79" s="10"/>
      <c r="C79" s="22">
        <v>417.6</v>
      </c>
      <c r="D79" s="22">
        <v>417.6</v>
      </c>
      <c r="E79" s="22">
        <v>417.6</v>
      </c>
      <c r="F79" s="40">
        <f t="shared" si="8"/>
        <v>1</v>
      </c>
      <c r="G79" s="40">
        <f t="shared" si="9"/>
        <v>1</v>
      </c>
    </row>
    <row r="80" spans="1:7" x14ac:dyDescent="0.25">
      <c r="A80" s="10" t="s">
        <v>96</v>
      </c>
      <c r="B80" s="10"/>
      <c r="C80" s="22">
        <v>579.29999999999995</v>
      </c>
      <c r="D80" s="22">
        <v>579.29999999999995</v>
      </c>
      <c r="E80" s="22">
        <v>579.27</v>
      </c>
      <c r="F80" s="40">
        <f t="shared" si="8"/>
        <v>0.99994821336095296</v>
      </c>
      <c r="G80" s="40">
        <f t="shared" si="9"/>
        <v>0.99994821336095296</v>
      </c>
    </row>
    <row r="81" spans="1:7" x14ac:dyDescent="0.25">
      <c r="A81" s="10" t="s">
        <v>97</v>
      </c>
      <c r="B81" s="10"/>
      <c r="C81" s="22">
        <v>473.1</v>
      </c>
      <c r="D81" s="22">
        <v>473.1</v>
      </c>
      <c r="E81" s="22">
        <v>473.11</v>
      </c>
      <c r="F81" s="40">
        <f t="shared" si="8"/>
        <v>1.0000211371803001</v>
      </c>
      <c r="G81" s="40">
        <f t="shared" si="9"/>
        <v>1.0000211371803001</v>
      </c>
    </row>
    <row r="82" spans="1:7" x14ac:dyDescent="0.25">
      <c r="A82" s="10" t="s">
        <v>98</v>
      </c>
      <c r="B82" s="10"/>
      <c r="C82" s="22">
        <v>315.39999999999998</v>
      </c>
      <c r="D82" s="22">
        <v>315.39999999999998</v>
      </c>
      <c r="E82" s="22">
        <v>315.41000000000003</v>
      </c>
      <c r="F82" s="40">
        <f t="shared" si="8"/>
        <v>1.0000317057704504</v>
      </c>
      <c r="G82" s="40">
        <f t="shared" si="9"/>
        <v>1.0000317057704504</v>
      </c>
    </row>
    <row r="83" spans="1:7" x14ac:dyDescent="0.25">
      <c r="A83" s="10" t="s">
        <v>274</v>
      </c>
      <c r="B83" s="10"/>
      <c r="C83" s="22">
        <v>473.1</v>
      </c>
      <c r="D83" s="22">
        <v>473.1</v>
      </c>
      <c r="E83" s="22">
        <v>473.11</v>
      </c>
      <c r="F83" s="40">
        <f t="shared" si="8"/>
        <v>1.0000211371803001</v>
      </c>
      <c r="G83" s="40">
        <f t="shared" si="9"/>
        <v>1.0000211371803001</v>
      </c>
    </row>
    <row r="84" spans="1:7" x14ac:dyDescent="0.25">
      <c r="A84" s="10" t="s">
        <v>275</v>
      </c>
      <c r="B84" s="10"/>
      <c r="C84" s="22">
        <v>473.1</v>
      </c>
      <c r="D84" s="22">
        <v>473.1</v>
      </c>
      <c r="E84" s="22">
        <v>473.11</v>
      </c>
      <c r="F84" s="40">
        <f t="shared" si="8"/>
        <v>1.0000211371803001</v>
      </c>
      <c r="G84" s="40">
        <f t="shared" si="9"/>
        <v>1.0000211371803001</v>
      </c>
    </row>
    <row r="85" spans="1:7" x14ac:dyDescent="0.25">
      <c r="A85" s="10" t="s">
        <v>276</v>
      </c>
      <c r="B85" s="10"/>
      <c r="C85" s="22">
        <v>478.4</v>
      </c>
      <c r="D85" s="22">
        <v>478.4</v>
      </c>
      <c r="E85" s="22">
        <v>478.42</v>
      </c>
      <c r="F85" s="40">
        <f t="shared" si="8"/>
        <v>1.0000418060200669</v>
      </c>
      <c r="G85" s="40">
        <f t="shared" si="9"/>
        <v>1.0000418060200669</v>
      </c>
    </row>
    <row r="86" spans="1:7" x14ac:dyDescent="0.25">
      <c r="A86" s="10" t="s">
        <v>99</v>
      </c>
      <c r="B86" s="10"/>
      <c r="C86" s="22">
        <v>510.3</v>
      </c>
      <c r="D86" s="22">
        <v>510.3</v>
      </c>
      <c r="E86" s="22">
        <v>442.23</v>
      </c>
      <c r="F86" s="40">
        <f t="shared" si="8"/>
        <v>0.86660787771898884</v>
      </c>
      <c r="G86" s="40">
        <f t="shared" si="9"/>
        <v>0.86660787771898884</v>
      </c>
    </row>
    <row r="87" spans="1:7" x14ac:dyDescent="0.25">
      <c r="A87" s="10" t="s">
        <v>277</v>
      </c>
      <c r="B87" s="10"/>
      <c r="C87" s="22">
        <v>478.4</v>
      </c>
      <c r="D87" s="22">
        <v>478.4</v>
      </c>
      <c r="E87" s="22">
        <v>478.42</v>
      </c>
      <c r="F87" s="40">
        <f t="shared" si="8"/>
        <v>1.0000418060200669</v>
      </c>
      <c r="G87" s="40">
        <f t="shared" si="9"/>
        <v>1.0000418060200669</v>
      </c>
    </row>
    <row r="88" spans="1:7" x14ac:dyDescent="0.25">
      <c r="A88" s="10" t="s">
        <v>100</v>
      </c>
      <c r="B88" s="10"/>
      <c r="C88" s="22">
        <v>1065</v>
      </c>
      <c r="D88" s="22">
        <v>1065</v>
      </c>
      <c r="E88" s="22">
        <v>0</v>
      </c>
      <c r="F88" s="40">
        <f t="shared" si="8"/>
        <v>0</v>
      </c>
      <c r="G88" s="40">
        <f t="shared" si="9"/>
        <v>0</v>
      </c>
    </row>
    <row r="89" spans="1:7" x14ac:dyDescent="0.25">
      <c r="A89" s="10" t="s">
        <v>101</v>
      </c>
      <c r="B89" s="10"/>
      <c r="C89" s="22">
        <v>720.6</v>
      </c>
      <c r="D89" s="22">
        <v>720.6</v>
      </c>
      <c r="E89" s="22">
        <v>720.56</v>
      </c>
      <c r="F89" s="40">
        <f t="shared" si="8"/>
        <v>0.99994449070219249</v>
      </c>
      <c r="G89" s="40">
        <f t="shared" si="9"/>
        <v>0.99994449070219249</v>
      </c>
    </row>
    <row r="90" spans="1:7" x14ac:dyDescent="0.25">
      <c r="A90" s="10" t="s">
        <v>102</v>
      </c>
      <c r="B90" s="10"/>
      <c r="C90" s="22">
        <v>705.2</v>
      </c>
      <c r="D90" s="22">
        <v>705.2</v>
      </c>
      <c r="E90" s="22">
        <v>0</v>
      </c>
      <c r="F90" s="40">
        <f t="shared" si="8"/>
        <v>0</v>
      </c>
      <c r="G90" s="40">
        <f t="shared" si="9"/>
        <v>0</v>
      </c>
    </row>
    <row r="91" spans="1:7" x14ac:dyDescent="0.25">
      <c r="A91" s="10" t="s">
        <v>103</v>
      </c>
      <c r="B91" s="10"/>
      <c r="C91" s="22">
        <v>697.6</v>
      </c>
      <c r="D91" s="22">
        <v>697.6</v>
      </c>
      <c r="E91" s="22">
        <v>697.6</v>
      </c>
      <c r="F91" s="40">
        <f t="shared" si="8"/>
        <v>1</v>
      </c>
      <c r="G91" s="40">
        <f t="shared" si="9"/>
        <v>1</v>
      </c>
    </row>
    <row r="92" spans="1:7" x14ac:dyDescent="0.25">
      <c r="A92" s="10" t="s">
        <v>104</v>
      </c>
      <c r="B92" s="10"/>
      <c r="C92" s="22">
        <v>835.4</v>
      </c>
      <c r="D92" s="22">
        <v>835.4</v>
      </c>
      <c r="E92" s="22">
        <v>0</v>
      </c>
      <c r="F92" s="40">
        <f t="shared" si="8"/>
        <v>0</v>
      </c>
      <c r="G92" s="40">
        <f t="shared" si="9"/>
        <v>0</v>
      </c>
    </row>
    <row r="93" spans="1:7" x14ac:dyDescent="0.25">
      <c r="A93" s="10" t="s">
        <v>105</v>
      </c>
      <c r="B93" s="10"/>
      <c r="C93" s="22">
        <v>682.3</v>
      </c>
      <c r="D93" s="22">
        <v>682.3</v>
      </c>
      <c r="E93" s="22">
        <v>0</v>
      </c>
      <c r="F93" s="40">
        <f t="shared" si="8"/>
        <v>0</v>
      </c>
      <c r="G93" s="40">
        <f t="shared" si="9"/>
        <v>0</v>
      </c>
    </row>
    <row r="94" spans="1:7" x14ac:dyDescent="0.25">
      <c r="A94" s="10" t="s">
        <v>106</v>
      </c>
      <c r="B94" s="10"/>
      <c r="C94" s="22">
        <v>689.9</v>
      </c>
      <c r="D94" s="22">
        <v>689.9</v>
      </c>
      <c r="E94" s="22">
        <v>689.94</v>
      </c>
      <c r="F94" s="40">
        <f t="shared" si="8"/>
        <v>1.000057979417307</v>
      </c>
      <c r="G94" s="40">
        <f t="shared" si="9"/>
        <v>1.000057979417307</v>
      </c>
    </row>
    <row r="95" spans="1:7" x14ac:dyDescent="0.25">
      <c r="A95" s="10" t="s">
        <v>107</v>
      </c>
      <c r="B95" s="10"/>
      <c r="C95" s="22">
        <v>797.1</v>
      </c>
      <c r="D95" s="22">
        <v>797.1</v>
      </c>
      <c r="E95" s="22">
        <v>797.1</v>
      </c>
      <c r="F95" s="40">
        <f t="shared" si="8"/>
        <v>1</v>
      </c>
      <c r="G95" s="40">
        <f t="shared" si="9"/>
        <v>1</v>
      </c>
    </row>
    <row r="96" spans="1:7" x14ac:dyDescent="0.25">
      <c r="A96" s="10" t="s">
        <v>108</v>
      </c>
      <c r="B96" s="10"/>
      <c r="C96" s="22">
        <v>682.3</v>
      </c>
      <c r="D96" s="22">
        <v>682.3</v>
      </c>
      <c r="E96" s="22">
        <v>0</v>
      </c>
      <c r="F96" s="40">
        <f t="shared" si="8"/>
        <v>0</v>
      </c>
      <c r="G96" s="40">
        <f t="shared" si="9"/>
        <v>0</v>
      </c>
    </row>
    <row r="97" spans="1:7" ht="15" customHeight="1" x14ac:dyDescent="0.25">
      <c r="A97" s="10" t="s">
        <v>278</v>
      </c>
      <c r="B97" s="10"/>
      <c r="C97" s="22">
        <v>856.7</v>
      </c>
      <c r="D97" s="22">
        <v>856.7</v>
      </c>
      <c r="E97" s="22">
        <v>685.36</v>
      </c>
      <c r="F97" s="40">
        <f t="shared" si="8"/>
        <v>0.79999999999999993</v>
      </c>
      <c r="G97" s="40">
        <f t="shared" si="9"/>
        <v>0.79999999999999993</v>
      </c>
    </row>
    <row r="98" spans="1:7" ht="105" x14ac:dyDescent="0.25">
      <c r="A98" s="15" t="s">
        <v>109</v>
      </c>
      <c r="B98" s="21" t="s">
        <v>12</v>
      </c>
      <c r="C98" s="17">
        <f>SUM(C99:C114)</f>
        <v>3028.63</v>
      </c>
      <c r="D98" s="17">
        <f>SUM(D99:D114)</f>
        <v>3106.8900000000003</v>
      </c>
      <c r="E98" s="17">
        <f>SUM(E99:E114)</f>
        <v>3106.8900000000003</v>
      </c>
      <c r="F98" s="39">
        <f t="shared" si="8"/>
        <v>1.0258400663006046</v>
      </c>
      <c r="G98" s="39">
        <f t="shared" si="9"/>
        <v>1</v>
      </c>
    </row>
    <row r="99" spans="1:7" x14ac:dyDescent="0.25">
      <c r="A99" s="10" t="s">
        <v>96</v>
      </c>
      <c r="B99" s="12"/>
      <c r="C99" s="9">
        <v>0</v>
      </c>
      <c r="D99" s="9">
        <v>80.5</v>
      </c>
      <c r="E99" s="9">
        <v>80.5</v>
      </c>
      <c r="F99" s="40" t="str">
        <f t="shared" si="8"/>
        <v/>
      </c>
      <c r="G99" s="40">
        <f t="shared" si="9"/>
        <v>1</v>
      </c>
    </row>
    <row r="100" spans="1:7" x14ac:dyDescent="0.25">
      <c r="A100" s="10" t="s">
        <v>83</v>
      </c>
      <c r="B100" s="12"/>
      <c r="C100" s="9">
        <v>0</v>
      </c>
      <c r="D100" s="9">
        <v>72.52</v>
      </c>
      <c r="E100" s="9">
        <v>72.52</v>
      </c>
      <c r="F100" s="40" t="str">
        <f t="shared" si="8"/>
        <v/>
      </c>
      <c r="G100" s="40">
        <f t="shared" si="9"/>
        <v>1</v>
      </c>
    </row>
    <row r="101" spans="1:7" x14ac:dyDescent="0.25">
      <c r="A101" s="10" t="s">
        <v>82</v>
      </c>
      <c r="B101" s="12"/>
      <c r="C101" s="9">
        <v>0</v>
      </c>
      <c r="D101" s="9">
        <v>944.72</v>
      </c>
      <c r="E101" s="9">
        <v>944.72</v>
      </c>
      <c r="F101" s="40" t="str">
        <f t="shared" si="8"/>
        <v/>
      </c>
      <c r="G101" s="40">
        <f t="shared" si="9"/>
        <v>1</v>
      </c>
    </row>
    <row r="102" spans="1:7" x14ac:dyDescent="0.25">
      <c r="A102" s="10" t="s">
        <v>111</v>
      </c>
      <c r="B102" s="12"/>
      <c r="C102" s="9">
        <v>0</v>
      </c>
      <c r="D102" s="9">
        <v>43.65</v>
      </c>
      <c r="E102" s="9">
        <v>43.65</v>
      </c>
      <c r="F102" s="40" t="str">
        <f t="shared" si="8"/>
        <v/>
      </c>
      <c r="G102" s="40">
        <f t="shared" si="9"/>
        <v>1</v>
      </c>
    </row>
    <row r="103" spans="1:7" x14ac:dyDescent="0.25">
      <c r="A103" s="10" t="s">
        <v>70</v>
      </c>
      <c r="B103" s="12"/>
      <c r="C103" s="9">
        <v>0</v>
      </c>
      <c r="D103" s="9">
        <v>96.16</v>
      </c>
      <c r="E103" s="9">
        <v>96.16</v>
      </c>
      <c r="F103" s="40" t="str">
        <f t="shared" si="8"/>
        <v/>
      </c>
      <c r="G103" s="40">
        <f t="shared" si="9"/>
        <v>1</v>
      </c>
    </row>
    <row r="104" spans="1:7" x14ac:dyDescent="0.25">
      <c r="A104" s="10" t="s">
        <v>74</v>
      </c>
      <c r="B104" s="12"/>
      <c r="C104" s="9">
        <v>0</v>
      </c>
      <c r="D104" s="9">
        <v>174.52</v>
      </c>
      <c r="E104" s="9">
        <v>174.52</v>
      </c>
      <c r="F104" s="40" t="str">
        <f t="shared" si="8"/>
        <v/>
      </c>
      <c r="G104" s="40">
        <f t="shared" si="9"/>
        <v>1</v>
      </c>
    </row>
    <row r="105" spans="1:7" x14ac:dyDescent="0.25">
      <c r="A105" s="10" t="s">
        <v>76</v>
      </c>
      <c r="B105" s="12"/>
      <c r="C105" s="9">
        <v>0</v>
      </c>
      <c r="D105" s="9">
        <v>175.1</v>
      </c>
      <c r="E105" s="9">
        <v>175.1</v>
      </c>
      <c r="F105" s="40" t="str">
        <f t="shared" si="8"/>
        <v/>
      </c>
      <c r="G105" s="40">
        <f t="shared" si="9"/>
        <v>1</v>
      </c>
    </row>
    <row r="106" spans="1:7" x14ac:dyDescent="0.25">
      <c r="A106" s="10" t="s">
        <v>75</v>
      </c>
      <c r="B106" s="12"/>
      <c r="C106" s="9">
        <v>0</v>
      </c>
      <c r="D106" s="9">
        <v>258.07</v>
      </c>
      <c r="E106" s="9">
        <v>258.07</v>
      </c>
      <c r="F106" s="40" t="str">
        <f t="shared" si="8"/>
        <v/>
      </c>
      <c r="G106" s="40">
        <f t="shared" si="9"/>
        <v>1</v>
      </c>
    </row>
    <row r="107" spans="1:7" x14ac:dyDescent="0.25">
      <c r="A107" s="10" t="s">
        <v>68</v>
      </c>
      <c r="B107" s="12"/>
      <c r="C107" s="9">
        <v>0</v>
      </c>
      <c r="D107" s="9">
        <v>307.14</v>
      </c>
      <c r="E107" s="9">
        <v>307.14</v>
      </c>
      <c r="F107" s="40" t="str">
        <f t="shared" si="8"/>
        <v/>
      </c>
      <c r="G107" s="40">
        <f t="shared" si="9"/>
        <v>1</v>
      </c>
    </row>
    <row r="108" spans="1:7" x14ac:dyDescent="0.25">
      <c r="A108" s="10" t="s">
        <v>77</v>
      </c>
      <c r="B108" s="12"/>
      <c r="C108" s="9">
        <v>0</v>
      </c>
      <c r="D108" s="9">
        <v>149.31</v>
      </c>
      <c r="E108" s="9">
        <v>149.31</v>
      </c>
      <c r="F108" s="40" t="str">
        <f t="shared" si="8"/>
        <v/>
      </c>
      <c r="G108" s="40">
        <f t="shared" si="9"/>
        <v>1</v>
      </c>
    </row>
    <row r="109" spans="1:7" x14ac:dyDescent="0.25">
      <c r="A109" s="10" t="s">
        <v>69</v>
      </c>
      <c r="B109" s="12"/>
      <c r="C109" s="9">
        <v>0</v>
      </c>
      <c r="D109" s="9">
        <v>84.77</v>
      </c>
      <c r="E109" s="9">
        <v>84.77</v>
      </c>
      <c r="F109" s="40" t="str">
        <f t="shared" si="8"/>
        <v/>
      </c>
      <c r="G109" s="40">
        <f t="shared" si="9"/>
        <v>1</v>
      </c>
    </row>
    <row r="110" spans="1:7" x14ac:dyDescent="0.25">
      <c r="A110" s="10" t="s">
        <v>71</v>
      </c>
      <c r="B110" s="12"/>
      <c r="C110" s="9">
        <v>0</v>
      </c>
      <c r="D110" s="9">
        <v>43.42</v>
      </c>
      <c r="E110" s="9">
        <v>43.42</v>
      </c>
      <c r="F110" s="40" t="str">
        <f t="shared" si="8"/>
        <v/>
      </c>
      <c r="G110" s="40">
        <f t="shared" si="9"/>
        <v>1</v>
      </c>
    </row>
    <row r="111" spans="1:7" ht="14.25" customHeight="1" x14ac:dyDescent="0.25">
      <c r="A111" s="10" t="s">
        <v>72</v>
      </c>
      <c r="B111" s="12"/>
      <c r="C111" s="9">
        <v>0</v>
      </c>
      <c r="D111" s="9">
        <v>160.05000000000001</v>
      </c>
      <c r="E111" s="9">
        <v>160.05000000000001</v>
      </c>
      <c r="F111" s="40" t="str">
        <f t="shared" si="8"/>
        <v/>
      </c>
      <c r="G111" s="40">
        <f t="shared" si="9"/>
        <v>1</v>
      </c>
    </row>
    <row r="112" spans="1:7" x14ac:dyDescent="0.25">
      <c r="A112" s="10" t="s">
        <v>92</v>
      </c>
      <c r="B112" s="12"/>
      <c r="C112" s="9">
        <v>0</v>
      </c>
      <c r="D112" s="9">
        <v>72.260000000000005</v>
      </c>
      <c r="E112" s="9">
        <v>72.260000000000005</v>
      </c>
      <c r="F112" s="40" t="str">
        <f t="shared" si="8"/>
        <v/>
      </c>
      <c r="G112" s="40">
        <f t="shared" si="9"/>
        <v>1</v>
      </c>
    </row>
    <row r="113" spans="1:7" x14ac:dyDescent="0.25">
      <c r="A113" s="10" t="s">
        <v>73</v>
      </c>
      <c r="B113" s="12"/>
      <c r="C113" s="9">
        <v>0</v>
      </c>
      <c r="D113" s="9">
        <v>444.7</v>
      </c>
      <c r="E113" s="9">
        <v>444.7</v>
      </c>
      <c r="F113" s="40" t="str">
        <f t="shared" si="8"/>
        <v/>
      </c>
      <c r="G113" s="40">
        <f t="shared" si="9"/>
        <v>1</v>
      </c>
    </row>
    <row r="114" spans="1:7" x14ac:dyDescent="0.25">
      <c r="A114" s="10" t="s">
        <v>80</v>
      </c>
      <c r="C114" s="9">
        <v>3028.63</v>
      </c>
      <c r="D114" s="9">
        <v>0</v>
      </c>
      <c r="E114" s="9">
        <v>0</v>
      </c>
      <c r="F114" s="40">
        <f t="shared" si="8"/>
        <v>0</v>
      </c>
      <c r="G114" s="40" t="str">
        <f t="shared" si="9"/>
        <v/>
      </c>
    </row>
    <row r="115" spans="1:7" ht="75" x14ac:dyDescent="0.25">
      <c r="A115" s="15" t="s">
        <v>13</v>
      </c>
      <c r="B115" s="21" t="s">
        <v>14</v>
      </c>
      <c r="C115" s="17">
        <f>SUM(C116:C134)</f>
        <v>6022.95</v>
      </c>
      <c r="D115" s="17">
        <f t="shared" ref="D115:E115" si="10">SUM(D116:D134)</f>
        <v>6022.95</v>
      </c>
      <c r="E115" s="17">
        <f t="shared" si="10"/>
        <v>5933.18</v>
      </c>
      <c r="F115" s="39">
        <f t="shared" si="8"/>
        <v>0.9850953436438955</v>
      </c>
      <c r="G115" s="39">
        <f t="shared" si="9"/>
        <v>0.9850953436438955</v>
      </c>
    </row>
    <row r="116" spans="1:7" x14ac:dyDescent="0.25">
      <c r="A116" s="47" t="s">
        <v>316</v>
      </c>
      <c r="B116" s="12"/>
      <c r="C116" s="9">
        <v>0</v>
      </c>
      <c r="D116" s="9">
        <v>300</v>
      </c>
      <c r="E116" s="9">
        <v>300</v>
      </c>
      <c r="F116" s="40" t="str">
        <f t="shared" si="8"/>
        <v/>
      </c>
      <c r="G116" s="40">
        <f t="shared" si="9"/>
        <v>1</v>
      </c>
    </row>
    <row r="117" spans="1:7" x14ac:dyDescent="0.25">
      <c r="A117" s="47" t="s">
        <v>121</v>
      </c>
      <c r="B117" s="12"/>
      <c r="C117" s="9">
        <v>0</v>
      </c>
      <c r="D117" s="9">
        <v>300</v>
      </c>
      <c r="E117" s="9">
        <v>300</v>
      </c>
      <c r="F117" s="40" t="str">
        <f t="shared" si="8"/>
        <v/>
      </c>
      <c r="G117" s="40">
        <f t="shared" si="9"/>
        <v>1</v>
      </c>
    </row>
    <row r="118" spans="1:7" x14ac:dyDescent="0.25">
      <c r="A118" s="47" t="s">
        <v>119</v>
      </c>
      <c r="B118" s="12"/>
      <c r="C118" s="9">
        <v>0</v>
      </c>
      <c r="D118" s="9">
        <v>300</v>
      </c>
      <c r="E118" s="9">
        <v>300</v>
      </c>
      <c r="F118" s="40" t="str">
        <f t="shared" si="8"/>
        <v/>
      </c>
      <c r="G118" s="40">
        <f t="shared" si="9"/>
        <v>1</v>
      </c>
    </row>
    <row r="119" spans="1:7" x14ac:dyDescent="0.25">
      <c r="A119" s="47" t="s">
        <v>317</v>
      </c>
      <c r="B119" s="12"/>
      <c r="C119" s="9">
        <v>0</v>
      </c>
      <c r="D119" s="9">
        <v>300</v>
      </c>
      <c r="E119" s="9">
        <v>210.23</v>
      </c>
      <c r="F119" s="40" t="str">
        <f t="shared" si="8"/>
        <v/>
      </c>
      <c r="G119" s="40">
        <f t="shared" si="9"/>
        <v>0.70076666666666665</v>
      </c>
    </row>
    <row r="120" spans="1:7" x14ac:dyDescent="0.25">
      <c r="A120" s="47" t="s">
        <v>122</v>
      </c>
      <c r="B120" s="12"/>
      <c r="C120" s="9">
        <v>0</v>
      </c>
      <c r="D120" s="9">
        <v>300</v>
      </c>
      <c r="E120" s="9">
        <v>300</v>
      </c>
      <c r="F120" s="40" t="str">
        <f t="shared" si="8"/>
        <v/>
      </c>
      <c r="G120" s="40">
        <f t="shared" si="9"/>
        <v>1</v>
      </c>
    </row>
    <row r="121" spans="1:7" x14ac:dyDescent="0.25">
      <c r="A121" s="47" t="s">
        <v>318</v>
      </c>
      <c r="B121" s="12"/>
      <c r="C121" s="9">
        <v>0</v>
      </c>
      <c r="D121" s="9">
        <v>300</v>
      </c>
      <c r="E121" s="9">
        <v>300</v>
      </c>
      <c r="F121" s="40" t="str">
        <f t="shared" si="8"/>
        <v/>
      </c>
      <c r="G121" s="40">
        <f t="shared" si="9"/>
        <v>1</v>
      </c>
    </row>
    <row r="122" spans="1:7" x14ac:dyDescent="0.25">
      <c r="A122" s="10" t="s">
        <v>74</v>
      </c>
      <c r="B122" s="12"/>
      <c r="C122" s="9">
        <v>0</v>
      </c>
      <c r="D122" s="9">
        <v>600</v>
      </c>
      <c r="E122" s="9">
        <v>600</v>
      </c>
      <c r="F122" s="40" t="str">
        <f t="shared" si="8"/>
        <v/>
      </c>
      <c r="G122" s="40">
        <f t="shared" si="9"/>
        <v>1</v>
      </c>
    </row>
    <row r="123" spans="1:7" x14ac:dyDescent="0.25">
      <c r="A123" s="18" t="s">
        <v>78</v>
      </c>
      <c r="B123" s="12"/>
      <c r="C123" s="9">
        <v>0</v>
      </c>
      <c r="D123" s="9">
        <v>522.95000000000005</v>
      </c>
      <c r="E123" s="9">
        <v>522.95000000000005</v>
      </c>
      <c r="F123" s="40" t="str">
        <f t="shared" si="8"/>
        <v/>
      </c>
      <c r="G123" s="40">
        <f t="shared" si="9"/>
        <v>1</v>
      </c>
    </row>
    <row r="124" spans="1:7" x14ac:dyDescent="0.25">
      <c r="A124" s="47" t="s">
        <v>123</v>
      </c>
      <c r="B124" s="12"/>
      <c r="C124" s="9">
        <v>0</v>
      </c>
      <c r="D124" s="9">
        <v>300</v>
      </c>
      <c r="E124" s="9">
        <v>300</v>
      </c>
      <c r="F124" s="40" t="str">
        <f t="shared" si="8"/>
        <v/>
      </c>
      <c r="G124" s="40">
        <f t="shared" si="9"/>
        <v>1</v>
      </c>
    </row>
    <row r="125" spans="1:7" x14ac:dyDescent="0.25">
      <c r="A125" s="47" t="s">
        <v>124</v>
      </c>
      <c r="B125" s="12"/>
      <c r="C125" s="9">
        <v>0</v>
      </c>
      <c r="D125" s="9">
        <v>300</v>
      </c>
      <c r="E125" s="9">
        <v>300</v>
      </c>
      <c r="F125" s="40" t="str">
        <f t="shared" si="8"/>
        <v/>
      </c>
      <c r="G125" s="40">
        <f t="shared" si="9"/>
        <v>1</v>
      </c>
    </row>
    <row r="126" spans="1:7" x14ac:dyDescent="0.25">
      <c r="A126" s="47" t="s">
        <v>114</v>
      </c>
      <c r="B126" s="12"/>
      <c r="C126" s="9">
        <v>0</v>
      </c>
      <c r="D126" s="9">
        <v>300</v>
      </c>
      <c r="E126" s="9">
        <v>300</v>
      </c>
      <c r="F126" s="40" t="str">
        <f t="shared" si="8"/>
        <v/>
      </c>
      <c r="G126" s="40">
        <f t="shared" si="9"/>
        <v>1</v>
      </c>
    </row>
    <row r="127" spans="1:7" x14ac:dyDescent="0.25">
      <c r="A127" s="47" t="s">
        <v>115</v>
      </c>
      <c r="B127" s="12"/>
      <c r="C127" s="9">
        <v>0</v>
      </c>
      <c r="D127" s="9">
        <v>400</v>
      </c>
      <c r="E127" s="9">
        <v>400</v>
      </c>
      <c r="F127" s="40" t="str">
        <f>IFERROR(E127/C127,"")</f>
        <v/>
      </c>
      <c r="G127" s="40">
        <f t="shared" ref="G127:G161" si="11">IFERROR(E127/D127,"")</f>
        <v>1</v>
      </c>
    </row>
    <row r="128" spans="1:7" x14ac:dyDescent="0.25">
      <c r="A128" s="47" t="s">
        <v>319</v>
      </c>
      <c r="B128" s="12"/>
      <c r="C128" s="9">
        <v>0</v>
      </c>
      <c r="D128" s="9">
        <v>300</v>
      </c>
      <c r="E128" s="9">
        <v>300</v>
      </c>
      <c r="F128" s="40" t="str">
        <f t="shared" ref="F128:F161" si="12">IFERROR(E128/C128,"")</f>
        <v/>
      </c>
      <c r="G128" s="40">
        <f t="shared" si="11"/>
        <v>1</v>
      </c>
    </row>
    <row r="129" spans="1:7" x14ac:dyDescent="0.25">
      <c r="A129" s="47" t="s">
        <v>126</v>
      </c>
      <c r="B129" s="12"/>
      <c r="C129" s="9">
        <v>0</v>
      </c>
      <c r="D129" s="9">
        <v>300</v>
      </c>
      <c r="E129" s="9">
        <v>300</v>
      </c>
      <c r="F129" s="40" t="str">
        <f>IFERROR(E129/C129,"")</f>
        <v/>
      </c>
      <c r="G129" s="40">
        <f t="shared" si="11"/>
        <v>1</v>
      </c>
    </row>
    <row r="130" spans="1:7" x14ac:dyDescent="0.25">
      <c r="A130" s="47" t="s">
        <v>320</v>
      </c>
      <c r="B130" s="12"/>
      <c r="C130" s="9">
        <v>0</v>
      </c>
      <c r="D130" s="9">
        <v>300</v>
      </c>
      <c r="E130" s="9">
        <v>300</v>
      </c>
      <c r="F130" s="40" t="str">
        <f t="shared" si="12"/>
        <v/>
      </c>
      <c r="G130" s="40">
        <f t="shared" si="11"/>
        <v>1</v>
      </c>
    </row>
    <row r="131" spans="1:7" x14ac:dyDescent="0.25">
      <c r="A131" s="47" t="s">
        <v>117</v>
      </c>
      <c r="B131" s="12"/>
      <c r="C131" s="9">
        <v>0</v>
      </c>
      <c r="D131" s="44">
        <v>300</v>
      </c>
      <c r="E131" s="44">
        <v>300</v>
      </c>
      <c r="F131" s="40" t="str">
        <f t="shared" si="12"/>
        <v/>
      </c>
      <c r="G131" s="40">
        <f t="shared" si="11"/>
        <v>1</v>
      </c>
    </row>
    <row r="132" spans="1:7" x14ac:dyDescent="0.25">
      <c r="A132" s="47" t="s">
        <v>127</v>
      </c>
      <c r="B132" s="48"/>
      <c r="C132" s="44">
        <v>0</v>
      </c>
      <c r="D132" s="44">
        <v>300</v>
      </c>
      <c r="E132" s="44">
        <v>300</v>
      </c>
      <c r="F132" s="40" t="str">
        <f t="shared" si="12"/>
        <v/>
      </c>
      <c r="G132" s="40">
        <f t="shared" si="11"/>
        <v>1</v>
      </c>
    </row>
    <row r="133" spans="1:7" ht="15" customHeight="1" x14ac:dyDescent="0.25">
      <c r="A133" s="47" t="s">
        <v>118</v>
      </c>
      <c r="B133" s="12"/>
      <c r="C133" s="9">
        <v>0</v>
      </c>
      <c r="D133" s="44">
        <v>300</v>
      </c>
      <c r="E133" s="44">
        <v>300</v>
      </c>
      <c r="F133" s="40" t="str">
        <f t="shared" si="12"/>
        <v/>
      </c>
      <c r="G133" s="40">
        <f t="shared" si="11"/>
        <v>1</v>
      </c>
    </row>
    <row r="134" spans="1:7" x14ac:dyDescent="0.25">
      <c r="A134" s="10" t="s">
        <v>80</v>
      </c>
      <c r="B134" s="12"/>
      <c r="C134" s="9">
        <v>6022.95</v>
      </c>
      <c r="D134" s="44">
        <v>0</v>
      </c>
      <c r="E134" s="44">
        <v>0</v>
      </c>
      <c r="F134" s="40">
        <f t="shared" si="12"/>
        <v>0</v>
      </c>
      <c r="G134" s="40" t="str">
        <f t="shared" si="11"/>
        <v/>
      </c>
    </row>
    <row r="135" spans="1:7" ht="30" x14ac:dyDescent="0.25">
      <c r="A135" s="15" t="s">
        <v>15</v>
      </c>
      <c r="B135" s="21" t="s">
        <v>337</v>
      </c>
      <c r="C135" s="17">
        <f>SUM(C136:C140)</f>
        <v>40000</v>
      </c>
      <c r="D135" s="17">
        <f>SUM(D136:D140)</f>
        <v>40000</v>
      </c>
      <c r="E135" s="17">
        <f>SUM(E136:E140)</f>
        <v>29732.47</v>
      </c>
      <c r="F135" s="39">
        <f t="shared" si="12"/>
        <v>0.74331175000000005</v>
      </c>
      <c r="G135" s="39">
        <f t="shared" si="11"/>
        <v>0.74331175000000005</v>
      </c>
    </row>
    <row r="136" spans="1:7" x14ac:dyDescent="0.25">
      <c r="A136" s="10" t="s">
        <v>81</v>
      </c>
      <c r="B136" s="12"/>
      <c r="C136" s="9">
        <v>8000</v>
      </c>
      <c r="D136" s="9">
        <v>8000</v>
      </c>
      <c r="E136" s="44">
        <v>4957.83</v>
      </c>
      <c r="F136" s="40">
        <f t="shared" si="12"/>
        <v>0.61972874999999994</v>
      </c>
      <c r="G136" s="40">
        <f t="shared" si="11"/>
        <v>0.61972874999999994</v>
      </c>
    </row>
    <row r="137" spans="1:7" x14ac:dyDescent="0.25">
      <c r="A137" s="10" t="s">
        <v>68</v>
      </c>
      <c r="B137" s="12"/>
      <c r="C137" s="9">
        <v>8000</v>
      </c>
      <c r="D137" s="9">
        <v>8000</v>
      </c>
      <c r="E137" s="44">
        <v>6493.25</v>
      </c>
      <c r="F137" s="40"/>
      <c r="G137" s="40"/>
    </row>
    <row r="138" spans="1:7" x14ac:dyDescent="0.25">
      <c r="A138" s="10" t="s">
        <v>69</v>
      </c>
      <c r="B138" s="12"/>
      <c r="C138" s="9">
        <v>8000</v>
      </c>
      <c r="D138" s="9">
        <v>8000</v>
      </c>
      <c r="E138" s="44">
        <v>5656.03</v>
      </c>
      <c r="F138" s="40"/>
      <c r="G138" s="40"/>
    </row>
    <row r="139" spans="1:7" x14ac:dyDescent="0.25">
      <c r="A139" s="10" t="s">
        <v>70</v>
      </c>
      <c r="B139" s="12"/>
      <c r="C139" s="9">
        <v>8000</v>
      </c>
      <c r="D139" s="9">
        <v>8000</v>
      </c>
      <c r="E139" s="44">
        <v>7152.51</v>
      </c>
      <c r="F139" s="40">
        <f t="shared" si="12"/>
        <v>0.89406375000000005</v>
      </c>
      <c r="G139" s="40">
        <f t="shared" si="11"/>
        <v>0.89406375000000005</v>
      </c>
    </row>
    <row r="140" spans="1:7" x14ac:dyDescent="0.25">
      <c r="A140" s="10" t="s">
        <v>76</v>
      </c>
      <c r="B140" s="12"/>
      <c r="C140" s="9">
        <v>8000</v>
      </c>
      <c r="D140" s="9">
        <v>8000</v>
      </c>
      <c r="E140" s="44">
        <v>5472.85</v>
      </c>
      <c r="F140" s="40">
        <f t="shared" si="12"/>
        <v>0.68410625000000003</v>
      </c>
      <c r="G140" s="40">
        <f t="shared" si="11"/>
        <v>0.68410625000000003</v>
      </c>
    </row>
    <row r="141" spans="1:7" ht="60" x14ac:dyDescent="0.25">
      <c r="A141" s="15" t="s">
        <v>311</v>
      </c>
      <c r="B141" s="21" t="s">
        <v>321</v>
      </c>
      <c r="C141" s="17">
        <f>C142</f>
        <v>4900</v>
      </c>
      <c r="D141" s="17">
        <f t="shared" ref="D141:E141" si="13">D142</f>
        <v>4900</v>
      </c>
      <c r="E141" s="17">
        <f t="shared" si="13"/>
        <v>1121.3900000000001</v>
      </c>
      <c r="F141" s="39"/>
      <c r="G141" s="39"/>
    </row>
    <row r="142" spans="1:7" x14ac:dyDescent="0.25">
      <c r="A142" s="10" t="s">
        <v>68</v>
      </c>
      <c r="B142" s="12"/>
      <c r="C142" s="9">
        <v>4900</v>
      </c>
      <c r="D142" s="9">
        <v>4900</v>
      </c>
      <c r="E142" s="44">
        <v>1121.3900000000001</v>
      </c>
      <c r="F142" s="40"/>
      <c r="G142" s="40"/>
    </row>
    <row r="143" spans="1:7" ht="30" x14ac:dyDescent="0.25">
      <c r="A143" s="15" t="s">
        <v>16</v>
      </c>
      <c r="B143" s="23" t="s">
        <v>322</v>
      </c>
      <c r="C143" s="17">
        <f>C144+C145</f>
        <v>14141.41</v>
      </c>
      <c r="D143" s="17">
        <f t="shared" ref="D143:E143" si="14">D144+D145</f>
        <v>14141.41</v>
      </c>
      <c r="E143" s="17">
        <f t="shared" si="14"/>
        <v>4242.42</v>
      </c>
      <c r="F143" s="39">
        <f t="shared" si="12"/>
        <v>0.29999978785708076</v>
      </c>
      <c r="G143" s="39">
        <f t="shared" si="11"/>
        <v>0.29999978785708076</v>
      </c>
    </row>
    <row r="144" spans="1:7" x14ac:dyDescent="0.25">
      <c r="A144" s="24" t="s">
        <v>79</v>
      </c>
      <c r="B144" s="12"/>
      <c r="C144" s="9">
        <v>0</v>
      </c>
      <c r="D144" s="44">
        <v>14141.41</v>
      </c>
      <c r="E144" s="44">
        <v>4242.42</v>
      </c>
      <c r="F144" s="40"/>
      <c r="G144" s="40"/>
    </row>
    <row r="145" spans="1:7" x14ac:dyDescent="0.25">
      <c r="A145" s="10" t="s">
        <v>80</v>
      </c>
      <c r="B145" s="12"/>
      <c r="C145" s="9">
        <v>14141.41</v>
      </c>
      <c r="D145" s="44">
        <v>0</v>
      </c>
      <c r="E145" s="44">
        <v>0</v>
      </c>
      <c r="F145" s="40">
        <f t="shared" si="12"/>
        <v>0</v>
      </c>
      <c r="G145" s="40" t="str">
        <f t="shared" si="11"/>
        <v/>
      </c>
    </row>
    <row r="146" spans="1:7" ht="75" x14ac:dyDescent="0.25">
      <c r="A146" s="15" t="s">
        <v>312</v>
      </c>
      <c r="B146" s="23" t="s">
        <v>338</v>
      </c>
      <c r="C146" s="17">
        <f>SUM(C147:C155)</f>
        <v>606.05999999999995</v>
      </c>
      <c r="D146" s="17">
        <f t="shared" ref="D146:E146" si="15">SUM(D147:D155)</f>
        <v>631.56000000000006</v>
      </c>
      <c r="E146" s="17">
        <f t="shared" si="15"/>
        <v>631.56000000000006</v>
      </c>
      <c r="F146" s="39">
        <f t="shared" si="12"/>
        <v>1.0420750420750422</v>
      </c>
      <c r="G146" s="39">
        <f t="shared" si="11"/>
        <v>1</v>
      </c>
    </row>
    <row r="147" spans="1:7" x14ac:dyDescent="0.25">
      <c r="A147" s="10" t="s">
        <v>120</v>
      </c>
      <c r="B147" s="13"/>
      <c r="C147" s="9">
        <v>0</v>
      </c>
      <c r="D147" s="9">
        <v>105.26</v>
      </c>
      <c r="E147" s="9">
        <v>105.26</v>
      </c>
      <c r="F147" s="40" t="str">
        <f t="shared" si="12"/>
        <v/>
      </c>
      <c r="G147" s="40">
        <f t="shared" si="11"/>
        <v>1</v>
      </c>
    </row>
    <row r="148" spans="1:7" x14ac:dyDescent="0.25">
      <c r="A148" s="10" t="s">
        <v>112</v>
      </c>
      <c r="B148" s="13"/>
      <c r="C148" s="9">
        <v>0</v>
      </c>
      <c r="D148" s="9">
        <v>105.26</v>
      </c>
      <c r="E148" s="9">
        <v>105.26</v>
      </c>
      <c r="F148" s="40" t="str">
        <f t="shared" si="12"/>
        <v/>
      </c>
      <c r="G148" s="40">
        <f t="shared" si="11"/>
        <v>1</v>
      </c>
    </row>
    <row r="149" spans="1:7" x14ac:dyDescent="0.25">
      <c r="A149" s="10" t="s">
        <v>113</v>
      </c>
      <c r="B149" s="13"/>
      <c r="C149" s="9">
        <v>0</v>
      </c>
      <c r="D149" s="9">
        <v>52.63</v>
      </c>
      <c r="E149" s="9">
        <v>52.63</v>
      </c>
      <c r="F149" s="40" t="str">
        <f t="shared" si="12"/>
        <v/>
      </c>
      <c r="G149" s="40">
        <f t="shared" si="11"/>
        <v>1</v>
      </c>
    </row>
    <row r="150" spans="1:7" x14ac:dyDescent="0.25">
      <c r="A150" s="10" t="s">
        <v>125</v>
      </c>
      <c r="B150" s="13"/>
      <c r="C150" s="9">
        <v>0</v>
      </c>
      <c r="D150" s="9">
        <v>105.26</v>
      </c>
      <c r="E150" s="9">
        <v>105.26</v>
      </c>
      <c r="F150" s="40" t="str">
        <f>IFERROR(E150/C150,"")</f>
        <v/>
      </c>
      <c r="G150" s="40">
        <f t="shared" si="11"/>
        <v>1</v>
      </c>
    </row>
    <row r="151" spans="1:7" x14ac:dyDescent="0.25">
      <c r="A151" s="10" t="s">
        <v>110</v>
      </c>
      <c r="B151" s="13"/>
      <c r="C151" s="9">
        <v>0</v>
      </c>
      <c r="D151" s="9">
        <v>52.63</v>
      </c>
      <c r="E151" s="9">
        <v>52.63</v>
      </c>
      <c r="F151" s="40" t="str">
        <f t="shared" si="12"/>
        <v/>
      </c>
      <c r="G151" s="40">
        <f t="shared" si="11"/>
        <v>1</v>
      </c>
    </row>
    <row r="152" spans="1:7" x14ac:dyDescent="0.25">
      <c r="A152" s="10" t="s">
        <v>116</v>
      </c>
      <c r="B152" s="13"/>
      <c r="C152" s="9">
        <v>0</v>
      </c>
      <c r="D152" s="9">
        <v>52.63</v>
      </c>
      <c r="E152" s="9">
        <v>52.63</v>
      </c>
      <c r="F152" s="40" t="str">
        <f t="shared" si="12"/>
        <v/>
      </c>
      <c r="G152" s="40">
        <f t="shared" si="11"/>
        <v>1</v>
      </c>
    </row>
    <row r="153" spans="1:7" x14ac:dyDescent="0.25">
      <c r="A153" s="10" t="s">
        <v>74</v>
      </c>
      <c r="B153" s="13"/>
      <c r="C153" s="9">
        <v>0</v>
      </c>
      <c r="D153" s="9">
        <v>105.26</v>
      </c>
      <c r="E153" s="9">
        <v>105.26</v>
      </c>
      <c r="F153" s="40" t="str">
        <f t="shared" si="12"/>
        <v/>
      </c>
      <c r="G153" s="40">
        <f t="shared" si="11"/>
        <v>1</v>
      </c>
    </row>
    <row r="154" spans="1:7" x14ac:dyDescent="0.25">
      <c r="A154" s="10" t="s">
        <v>128</v>
      </c>
      <c r="B154" s="13"/>
      <c r="C154" s="9">
        <v>0</v>
      </c>
      <c r="D154" s="9">
        <v>52.63</v>
      </c>
      <c r="E154" s="9">
        <v>52.63</v>
      </c>
      <c r="F154" s="40" t="str">
        <f t="shared" si="12"/>
        <v/>
      </c>
      <c r="G154" s="40">
        <f t="shared" si="11"/>
        <v>1</v>
      </c>
    </row>
    <row r="155" spans="1:7" x14ac:dyDescent="0.25">
      <c r="A155" s="10" t="s">
        <v>80</v>
      </c>
      <c r="B155" s="13"/>
      <c r="C155" s="9">
        <v>606.05999999999995</v>
      </c>
      <c r="D155" s="9">
        <v>0</v>
      </c>
      <c r="E155" s="9">
        <v>0</v>
      </c>
      <c r="F155" s="40">
        <f t="shared" si="12"/>
        <v>0</v>
      </c>
      <c r="G155" s="40" t="str">
        <f t="shared" si="11"/>
        <v/>
      </c>
    </row>
    <row r="156" spans="1:7" ht="30" x14ac:dyDescent="0.25">
      <c r="A156" s="15" t="s">
        <v>17</v>
      </c>
      <c r="B156" s="23" t="s">
        <v>324</v>
      </c>
      <c r="C156" s="17">
        <f>C157</f>
        <v>5613.23</v>
      </c>
      <c r="D156" s="17">
        <f t="shared" ref="D156:E156" si="16">D157</f>
        <v>5613.23</v>
      </c>
      <c r="E156" s="17">
        <f t="shared" si="16"/>
        <v>5613.23</v>
      </c>
      <c r="F156" s="39">
        <f t="shared" si="12"/>
        <v>1</v>
      </c>
      <c r="G156" s="39">
        <f t="shared" si="11"/>
        <v>1</v>
      </c>
    </row>
    <row r="157" spans="1:7" x14ac:dyDescent="0.25">
      <c r="A157" s="10" t="s">
        <v>77</v>
      </c>
      <c r="B157" s="11"/>
      <c r="C157" s="9">
        <v>5613.23</v>
      </c>
      <c r="D157" s="9">
        <v>5613.23</v>
      </c>
      <c r="E157" s="9">
        <v>5613.23</v>
      </c>
      <c r="F157" s="40">
        <f t="shared" si="12"/>
        <v>1</v>
      </c>
      <c r="G157" s="40">
        <f t="shared" si="11"/>
        <v>1</v>
      </c>
    </row>
    <row r="158" spans="1:7" ht="75" x14ac:dyDescent="0.25">
      <c r="A158" s="15" t="s">
        <v>313</v>
      </c>
      <c r="B158" s="23" t="s">
        <v>323</v>
      </c>
      <c r="C158" s="17">
        <f>SUM(C159:C160)</f>
        <v>43340.41</v>
      </c>
      <c r="D158" s="17">
        <f>SUM(D159:D160)</f>
        <v>43340.41</v>
      </c>
      <c r="E158" s="17">
        <f>SUM(E159:E160)</f>
        <v>12070.05</v>
      </c>
      <c r="F158" s="39">
        <f t="shared" si="12"/>
        <v>0.27849413515008276</v>
      </c>
      <c r="G158" s="39">
        <f t="shared" si="11"/>
        <v>0.27849413515008276</v>
      </c>
    </row>
    <row r="159" spans="1:7" x14ac:dyDescent="0.25">
      <c r="A159" s="10" t="s">
        <v>68</v>
      </c>
      <c r="B159" s="11"/>
      <c r="C159" s="9">
        <v>40706.61</v>
      </c>
      <c r="D159" s="9">
        <v>40706.61</v>
      </c>
      <c r="E159" s="9">
        <v>12070.05</v>
      </c>
      <c r="F159" s="40">
        <f t="shared" si="12"/>
        <v>0.29651326897523522</v>
      </c>
      <c r="G159" s="40">
        <f t="shared" si="11"/>
        <v>0.29651326897523522</v>
      </c>
    </row>
    <row r="160" spans="1:7" x14ac:dyDescent="0.25">
      <c r="A160" s="10" t="s">
        <v>80</v>
      </c>
      <c r="B160" s="11"/>
      <c r="C160" s="9">
        <v>2633.8</v>
      </c>
      <c r="D160" s="9">
        <v>2633.8</v>
      </c>
      <c r="E160" s="9">
        <v>0</v>
      </c>
      <c r="F160" s="40">
        <f t="shared" si="12"/>
        <v>0</v>
      </c>
      <c r="G160" s="40">
        <f t="shared" si="11"/>
        <v>0</v>
      </c>
    </row>
    <row r="161" spans="1:7" ht="45" x14ac:dyDescent="0.25">
      <c r="A161" s="15" t="s">
        <v>18</v>
      </c>
      <c r="B161" s="23" t="s">
        <v>339</v>
      </c>
      <c r="C161" s="17">
        <f>SUM(C162:C166)</f>
        <v>1468787.2</v>
      </c>
      <c r="D161" s="17">
        <f t="shared" ref="D161:E161" si="17">SUM(D162:D166)</f>
        <v>1974060.93</v>
      </c>
      <c r="E161" s="17">
        <f t="shared" si="17"/>
        <v>456997.43</v>
      </c>
      <c r="F161" s="39">
        <f t="shared" si="12"/>
        <v>0.31113930595255734</v>
      </c>
      <c r="G161" s="39">
        <f t="shared" si="11"/>
        <v>0.2315011776257585</v>
      </c>
    </row>
    <row r="162" spans="1:7" x14ac:dyDescent="0.25">
      <c r="A162" s="10" t="s">
        <v>81</v>
      </c>
      <c r="B162" s="25"/>
      <c r="C162" s="9">
        <v>1200000</v>
      </c>
      <c r="D162" s="9">
        <v>1241123.24</v>
      </c>
      <c r="E162" s="9">
        <v>456997.43</v>
      </c>
      <c r="F162" s="40">
        <f t="shared" ref="F162:F165" si="18">IFERROR(E162/C162,"")</f>
        <v>0.38083119166666668</v>
      </c>
      <c r="G162" s="40">
        <f t="shared" ref="G162:G165" si="19">IFERROR(E162/D162,"")</f>
        <v>0.36821277313282763</v>
      </c>
    </row>
    <row r="163" spans="1:7" x14ac:dyDescent="0.25">
      <c r="A163" s="10" t="s">
        <v>340</v>
      </c>
      <c r="B163" s="25"/>
      <c r="C163" s="9"/>
      <c r="D163" s="9">
        <v>5658.07</v>
      </c>
      <c r="E163" s="9">
        <v>0</v>
      </c>
      <c r="F163" s="40" t="str">
        <f t="shared" si="18"/>
        <v/>
      </c>
      <c r="G163" s="40">
        <f t="shared" si="19"/>
        <v>0</v>
      </c>
    </row>
    <row r="164" spans="1:7" x14ac:dyDescent="0.25">
      <c r="A164" s="24" t="s">
        <v>78</v>
      </c>
      <c r="B164" s="25"/>
      <c r="C164" s="9"/>
      <c r="D164" s="9">
        <v>13627.51</v>
      </c>
      <c r="E164" s="9">
        <v>0</v>
      </c>
      <c r="F164" s="40" t="str">
        <f t="shared" si="18"/>
        <v/>
      </c>
      <c r="G164" s="40">
        <f t="shared" si="19"/>
        <v>0</v>
      </c>
    </row>
    <row r="165" spans="1:7" x14ac:dyDescent="0.25">
      <c r="A165" s="10" t="s">
        <v>341</v>
      </c>
      <c r="B165" s="25"/>
      <c r="C165" s="9"/>
      <c r="D165" s="9">
        <v>16969.38</v>
      </c>
      <c r="E165" s="9">
        <v>0</v>
      </c>
      <c r="F165" s="40" t="str">
        <f t="shared" si="18"/>
        <v/>
      </c>
      <c r="G165" s="40">
        <f t="shared" si="19"/>
        <v>0</v>
      </c>
    </row>
    <row r="166" spans="1:7" x14ac:dyDescent="0.25">
      <c r="A166" s="24" t="s">
        <v>80</v>
      </c>
      <c r="B166" s="25"/>
      <c r="C166" s="9">
        <v>268787.20000000001</v>
      </c>
      <c r="D166" s="9">
        <v>696682.73</v>
      </c>
      <c r="E166" s="9">
        <v>0</v>
      </c>
      <c r="F166" s="40">
        <f t="shared" ref="F166:F207" si="20">IFERROR(E166/C166,"")</f>
        <v>0</v>
      </c>
      <c r="G166" s="40">
        <f t="shared" ref="G166:G207" si="21">IFERROR(E166/D166,"")</f>
        <v>0</v>
      </c>
    </row>
    <row r="167" spans="1:7" ht="30" x14ac:dyDescent="0.25">
      <c r="A167" s="15" t="s">
        <v>19</v>
      </c>
      <c r="B167" s="23" t="s">
        <v>20</v>
      </c>
      <c r="C167" s="17">
        <f>C168</f>
        <v>222159.2</v>
      </c>
      <c r="D167" s="49">
        <f t="shared" ref="D167:E167" si="22">D168</f>
        <v>222159.2</v>
      </c>
      <c r="E167" s="49">
        <f t="shared" si="22"/>
        <v>103202.01000000001</v>
      </c>
      <c r="F167" s="39">
        <f t="shared" si="20"/>
        <v>0.46454078876769456</v>
      </c>
      <c r="G167" s="39">
        <f t="shared" si="21"/>
        <v>0.46454078876769456</v>
      </c>
    </row>
    <row r="168" spans="1:7" x14ac:dyDescent="0.25">
      <c r="A168" s="10" t="s">
        <v>77</v>
      </c>
      <c r="B168" s="12"/>
      <c r="C168" s="9">
        <v>222159.2</v>
      </c>
      <c r="D168" s="44">
        <v>222159.2</v>
      </c>
      <c r="E168" s="44">
        <v>103202.01000000001</v>
      </c>
      <c r="F168" s="40">
        <f t="shared" si="20"/>
        <v>0.46454078876769456</v>
      </c>
      <c r="G168" s="40">
        <f t="shared" si="21"/>
        <v>0.46454078876769456</v>
      </c>
    </row>
    <row r="169" spans="1:7" ht="45" x14ac:dyDescent="0.25">
      <c r="A169" s="15" t="s">
        <v>21</v>
      </c>
      <c r="B169" s="23" t="s">
        <v>342</v>
      </c>
      <c r="C169" s="17">
        <f>C170+C171</f>
        <v>6501</v>
      </c>
      <c r="D169" s="17">
        <f t="shared" ref="D169:E169" si="23">D170+D171</f>
        <v>6501</v>
      </c>
      <c r="E169" s="17">
        <f t="shared" si="23"/>
        <v>3184.28</v>
      </c>
      <c r="F169" s="39">
        <f t="shared" si="20"/>
        <v>0.48981387478849409</v>
      </c>
      <c r="G169" s="39">
        <f t="shared" si="21"/>
        <v>0.48981387478849409</v>
      </c>
    </row>
    <row r="170" spans="1:7" x14ac:dyDescent="0.25">
      <c r="A170" s="10" t="s">
        <v>68</v>
      </c>
      <c r="B170" s="25"/>
      <c r="C170" s="9">
        <v>0</v>
      </c>
      <c r="D170" s="9">
        <v>6501</v>
      </c>
      <c r="E170" s="9">
        <v>3184.28</v>
      </c>
      <c r="F170" s="40" t="str">
        <f t="shared" si="20"/>
        <v/>
      </c>
      <c r="G170" s="40">
        <f t="shared" si="21"/>
        <v>0.48981387478849409</v>
      </c>
    </row>
    <row r="171" spans="1:7" x14ac:dyDescent="0.25">
      <c r="A171" s="24" t="s">
        <v>80</v>
      </c>
      <c r="B171" s="12"/>
      <c r="C171" s="9">
        <v>6501</v>
      </c>
      <c r="D171" s="9">
        <v>0</v>
      </c>
      <c r="E171" s="9">
        <v>0</v>
      </c>
      <c r="F171" s="40">
        <f t="shared" si="20"/>
        <v>0</v>
      </c>
      <c r="G171" s="40" t="str">
        <f t="shared" si="21"/>
        <v/>
      </c>
    </row>
    <row r="172" spans="1:7" ht="30" x14ac:dyDescent="0.25">
      <c r="A172" s="15" t="s">
        <v>22</v>
      </c>
      <c r="B172" s="23" t="s">
        <v>343</v>
      </c>
      <c r="C172" s="17">
        <f>SUM(C173:C207)</f>
        <v>256394.60000000003</v>
      </c>
      <c r="D172" s="17">
        <f t="shared" ref="D172:E172" si="24">SUM(D173:D207)</f>
        <v>256394.58</v>
      </c>
      <c r="E172" s="17">
        <f t="shared" si="24"/>
        <v>85992.650000000023</v>
      </c>
      <c r="F172" s="39">
        <f t="shared" si="20"/>
        <v>0.33539181402416435</v>
      </c>
      <c r="G172" s="39">
        <f t="shared" si="21"/>
        <v>0.3353918401863254</v>
      </c>
    </row>
    <row r="173" spans="1:7" x14ac:dyDescent="0.25">
      <c r="A173" s="5" t="s">
        <v>81</v>
      </c>
      <c r="C173" s="9">
        <v>76868.800000000003</v>
      </c>
      <c r="D173" s="44">
        <v>138615.93</v>
      </c>
      <c r="E173" s="44">
        <v>44164.27</v>
      </c>
      <c r="F173" s="40">
        <f t="shared" si="20"/>
        <v>0.5745409060633182</v>
      </c>
      <c r="G173" s="40">
        <f t="shared" si="21"/>
        <v>0.31860890736007036</v>
      </c>
    </row>
    <row r="174" spans="1:7" x14ac:dyDescent="0.25">
      <c r="A174" s="24" t="s">
        <v>78</v>
      </c>
      <c r="B174" s="12"/>
      <c r="C174" s="9">
        <v>17285.2</v>
      </c>
      <c r="D174" s="44">
        <v>15680</v>
      </c>
      <c r="E174" s="44">
        <v>4703.8999999999996</v>
      </c>
      <c r="F174" s="40">
        <f t="shared" si="20"/>
        <v>0.27213454284590283</v>
      </c>
      <c r="G174" s="40">
        <f t="shared" si="21"/>
        <v>0.29999362244897959</v>
      </c>
    </row>
    <row r="175" spans="1:7" x14ac:dyDescent="0.25">
      <c r="A175" s="24" t="s">
        <v>79</v>
      </c>
      <c r="B175" s="12"/>
      <c r="C175" s="9">
        <v>16996.3</v>
      </c>
      <c r="D175" s="44">
        <v>13076.34</v>
      </c>
      <c r="E175" s="44">
        <v>3922.9</v>
      </c>
      <c r="F175" s="40">
        <f t="shared" si="20"/>
        <v>0.23080905844213154</v>
      </c>
      <c r="G175" s="40">
        <f t="shared" si="21"/>
        <v>0.29999984705200383</v>
      </c>
    </row>
    <row r="176" spans="1:7" ht="30" x14ac:dyDescent="0.25">
      <c r="A176" s="24" t="s">
        <v>279</v>
      </c>
      <c r="B176" s="12"/>
      <c r="C176" s="9">
        <v>3822</v>
      </c>
      <c r="D176" s="44">
        <v>3822</v>
      </c>
      <c r="E176" s="44">
        <v>3822</v>
      </c>
      <c r="F176" s="40">
        <f>IFERROR(E176/C176,"")</f>
        <v>1</v>
      </c>
      <c r="G176" s="40">
        <f t="shared" si="21"/>
        <v>1</v>
      </c>
    </row>
    <row r="177" spans="1:7" ht="30" x14ac:dyDescent="0.25">
      <c r="A177" s="24" t="s">
        <v>280</v>
      </c>
      <c r="B177" s="12"/>
      <c r="C177" s="9">
        <v>1960</v>
      </c>
      <c r="D177" s="44">
        <v>1960</v>
      </c>
      <c r="E177" s="44">
        <v>588</v>
      </c>
      <c r="F177" s="40">
        <f t="shared" si="20"/>
        <v>0.3</v>
      </c>
      <c r="G177" s="40">
        <f t="shared" si="21"/>
        <v>0.3</v>
      </c>
    </row>
    <row r="178" spans="1:7" ht="30" x14ac:dyDescent="0.25">
      <c r="A178" s="24" t="s">
        <v>281</v>
      </c>
      <c r="B178" s="12"/>
      <c r="C178" s="9">
        <v>1960</v>
      </c>
      <c r="D178" s="44">
        <v>0</v>
      </c>
      <c r="E178" s="44">
        <v>0</v>
      </c>
      <c r="F178" s="40">
        <f t="shared" si="20"/>
        <v>0</v>
      </c>
      <c r="G178" s="40" t="str">
        <f t="shared" si="21"/>
        <v/>
      </c>
    </row>
    <row r="179" spans="1:7" ht="30" x14ac:dyDescent="0.25">
      <c r="A179" s="24" t="s">
        <v>282</v>
      </c>
      <c r="B179" s="12"/>
      <c r="C179" s="9">
        <v>4900</v>
      </c>
      <c r="D179" s="44">
        <v>0</v>
      </c>
      <c r="E179" s="44">
        <v>0</v>
      </c>
      <c r="F179" s="40">
        <f t="shared" si="20"/>
        <v>0</v>
      </c>
      <c r="G179" s="40" t="str">
        <f t="shared" si="21"/>
        <v/>
      </c>
    </row>
    <row r="180" spans="1:7" ht="30" x14ac:dyDescent="0.25">
      <c r="A180" s="24" t="s">
        <v>283</v>
      </c>
      <c r="B180" s="12"/>
      <c r="C180" s="9">
        <v>2940</v>
      </c>
      <c r="D180" s="44">
        <v>0</v>
      </c>
      <c r="E180" s="44">
        <v>0</v>
      </c>
      <c r="F180" s="40">
        <f t="shared" si="20"/>
        <v>0</v>
      </c>
      <c r="G180" s="40" t="str">
        <f t="shared" si="21"/>
        <v/>
      </c>
    </row>
    <row r="181" spans="1:7" ht="30" x14ac:dyDescent="0.25">
      <c r="A181" s="24" t="s">
        <v>284</v>
      </c>
      <c r="B181" s="12"/>
      <c r="C181" s="9">
        <v>2951.6</v>
      </c>
      <c r="D181" s="44">
        <v>0</v>
      </c>
      <c r="E181" s="44">
        <v>0</v>
      </c>
      <c r="F181" s="40">
        <f t="shared" si="20"/>
        <v>0</v>
      </c>
      <c r="G181" s="40" t="str">
        <f t="shared" si="21"/>
        <v/>
      </c>
    </row>
    <row r="182" spans="1:7" ht="30" x14ac:dyDescent="0.25">
      <c r="A182" s="24" t="s">
        <v>285</v>
      </c>
      <c r="B182" s="12"/>
      <c r="C182" s="9">
        <v>7571.3</v>
      </c>
      <c r="D182" s="44">
        <v>7571.3</v>
      </c>
      <c r="E182" s="44">
        <v>1973.91</v>
      </c>
      <c r="F182" s="40">
        <f t="shared" si="20"/>
        <v>0.26070952148244025</v>
      </c>
      <c r="G182" s="40">
        <f t="shared" si="21"/>
        <v>0.26070952148244025</v>
      </c>
    </row>
    <row r="183" spans="1:7" ht="30" x14ac:dyDescent="0.25">
      <c r="A183" s="24" t="s">
        <v>286</v>
      </c>
      <c r="B183" s="12"/>
      <c r="C183" s="9">
        <v>6834.6</v>
      </c>
      <c r="D183" s="44">
        <v>0</v>
      </c>
      <c r="E183" s="44">
        <v>0</v>
      </c>
      <c r="F183" s="40">
        <f t="shared" si="20"/>
        <v>0</v>
      </c>
      <c r="G183" s="40" t="str">
        <f t="shared" si="21"/>
        <v/>
      </c>
    </row>
    <row r="184" spans="1:7" ht="30" x14ac:dyDescent="0.25">
      <c r="A184" s="24" t="s">
        <v>287</v>
      </c>
      <c r="B184" s="12"/>
      <c r="C184" s="9">
        <v>3430</v>
      </c>
      <c r="D184" s="44">
        <v>3430</v>
      </c>
      <c r="E184" s="44">
        <v>1029</v>
      </c>
      <c r="F184" s="40">
        <f t="shared" si="20"/>
        <v>0.3</v>
      </c>
      <c r="G184" s="40">
        <f t="shared" si="21"/>
        <v>0.3</v>
      </c>
    </row>
    <row r="185" spans="1:7" ht="30" x14ac:dyDescent="0.25">
      <c r="A185" s="24" t="s">
        <v>288</v>
      </c>
      <c r="B185" s="12"/>
      <c r="C185" s="9">
        <v>1916.8</v>
      </c>
      <c r="D185" s="44">
        <v>1916.8</v>
      </c>
      <c r="E185" s="44">
        <v>370.32</v>
      </c>
      <c r="F185" s="40">
        <f t="shared" si="20"/>
        <v>0.19319699499165274</v>
      </c>
      <c r="G185" s="40">
        <f t="shared" si="21"/>
        <v>0.19319699499165274</v>
      </c>
    </row>
    <row r="186" spans="1:7" ht="30" x14ac:dyDescent="0.25">
      <c r="A186" s="24" t="s">
        <v>289</v>
      </c>
      <c r="B186" s="12"/>
      <c r="C186" s="9">
        <v>3517.9</v>
      </c>
      <c r="D186" s="44">
        <v>0</v>
      </c>
      <c r="E186" s="44">
        <v>0</v>
      </c>
      <c r="F186" s="40">
        <f t="shared" si="20"/>
        <v>0</v>
      </c>
      <c r="G186" s="40" t="str">
        <f t="shared" si="21"/>
        <v/>
      </c>
    </row>
    <row r="187" spans="1:7" ht="30" x14ac:dyDescent="0.25">
      <c r="A187" s="24" t="s">
        <v>290</v>
      </c>
      <c r="B187" s="12"/>
      <c r="C187" s="9">
        <v>6860</v>
      </c>
      <c r="D187" s="44">
        <v>6860</v>
      </c>
      <c r="E187" s="44">
        <v>6860</v>
      </c>
      <c r="F187" s="40">
        <f t="shared" si="20"/>
        <v>1</v>
      </c>
      <c r="G187" s="40">
        <f t="shared" si="21"/>
        <v>1</v>
      </c>
    </row>
    <row r="188" spans="1:7" ht="30" x14ac:dyDescent="0.25">
      <c r="A188" s="24" t="s">
        <v>291</v>
      </c>
      <c r="B188" s="12"/>
      <c r="C188" s="9">
        <v>3789.5</v>
      </c>
      <c r="D188" s="44">
        <v>3093.1</v>
      </c>
      <c r="E188" s="44">
        <v>3093.1</v>
      </c>
      <c r="F188" s="40">
        <f t="shared" si="20"/>
        <v>0.81622905396490297</v>
      </c>
      <c r="G188" s="40">
        <f t="shared" si="21"/>
        <v>1</v>
      </c>
    </row>
    <row r="189" spans="1:7" ht="30" x14ac:dyDescent="0.25">
      <c r="A189" s="24" t="s">
        <v>292</v>
      </c>
      <c r="B189" s="12"/>
      <c r="C189" s="9">
        <v>8323.2000000000007</v>
      </c>
      <c r="D189" s="44">
        <v>0</v>
      </c>
      <c r="E189" s="44">
        <v>0</v>
      </c>
      <c r="F189" s="40">
        <f t="shared" si="20"/>
        <v>0</v>
      </c>
      <c r="G189" s="40" t="str">
        <f t="shared" si="21"/>
        <v/>
      </c>
    </row>
    <row r="190" spans="1:7" ht="30" x14ac:dyDescent="0.25">
      <c r="A190" s="24" t="s">
        <v>293</v>
      </c>
      <c r="B190" s="12"/>
      <c r="C190" s="9">
        <v>2940</v>
      </c>
      <c r="D190" s="44">
        <v>3430</v>
      </c>
      <c r="E190" s="44">
        <v>1029</v>
      </c>
      <c r="F190" s="40">
        <f t="shared" si="20"/>
        <v>0.35</v>
      </c>
      <c r="G190" s="40">
        <f t="shared" si="21"/>
        <v>0.3</v>
      </c>
    </row>
    <row r="191" spans="1:7" ht="30" x14ac:dyDescent="0.25">
      <c r="A191" s="24" t="s">
        <v>294</v>
      </c>
      <c r="B191" s="12"/>
      <c r="C191" s="9">
        <v>2940</v>
      </c>
      <c r="D191" s="44">
        <v>3430</v>
      </c>
      <c r="E191" s="44">
        <v>1029</v>
      </c>
      <c r="F191" s="40">
        <f t="shared" si="20"/>
        <v>0.35</v>
      </c>
      <c r="G191" s="40">
        <f t="shared" si="21"/>
        <v>0.3</v>
      </c>
    </row>
    <row r="192" spans="1:7" ht="30" x14ac:dyDescent="0.25">
      <c r="A192" s="24" t="s">
        <v>295</v>
      </c>
      <c r="B192" s="12"/>
      <c r="C192" s="9">
        <v>8820</v>
      </c>
      <c r="D192" s="44">
        <v>8820</v>
      </c>
      <c r="E192" s="44">
        <v>0</v>
      </c>
      <c r="F192" s="40">
        <f t="shared" si="20"/>
        <v>0</v>
      </c>
      <c r="G192" s="40">
        <f t="shared" si="21"/>
        <v>0</v>
      </c>
    </row>
    <row r="193" spans="1:7" ht="30" x14ac:dyDescent="0.25">
      <c r="A193" s="24" t="s">
        <v>296</v>
      </c>
      <c r="B193" s="12"/>
      <c r="C193" s="9">
        <v>2940.5</v>
      </c>
      <c r="D193" s="44">
        <v>2940.5</v>
      </c>
      <c r="E193" s="44">
        <v>0</v>
      </c>
      <c r="F193" s="40">
        <f t="shared" si="20"/>
        <v>0</v>
      </c>
      <c r="G193" s="40">
        <f t="shared" si="21"/>
        <v>0</v>
      </c>
    </row>
    <row r="194" spans="1:7" ht="30" x14ac:dyDescent="0.25">
      <c r="A194" s="10" t="s">
        <v>297</v>
      </c>
      <c r="B194" s="12"/>
      <c r="C194" s="9">
        <v>3358.5</v>
      </c>
      <c r="D194" s="44">
        <v>0</v>
      </c>
      <c r="E194" s="44">
        <v>0</v>
      </c>
      <c r="F194" s="40">
        <f t="shared" si="20"/>
        <v>0</v>
      </c>
      <c r="G194" s="40" t="str">
        <f t="shared" si="21"/>
        <v/>
      </c>
    </row>
    <row r="195" spans="1:7" ht="30" x14ac:dyDescent="0.25">
      <c r="A195" s="24" t="s">
        <v>298</v>
      </c>
      <c r="B195" s="12"/>
      <c r="C195" s="9">
        <v>5880</v>
      </c>
      <c r="D195" s="44">
        <v>5880</v>
      </c>
      <c r="E195" s="44">
        <v>0</v>
      </c>
      <c r="F195" s="40">
        <f t="shared" si="20"/>
        <v>0</v>
      </c>
      <c r="G195" s="40">
        <f t="shared" si="21"/>
        <v>0</v>
      </c>
    </row>
    <row r="196" spans="1:7" ht="30" x14ac:dyDescent="0.25">
      <c r="A196" s="24" t="s">
        <v>299</v>
      </c>
      <c r="B196" s="12"/>
      <c r="C196" s="9">
        <v>4312</v>
      </c>
      <c r="D196" s="44">
        <v>0</v>
      </c>
      <c r="E196" s="44">
        <v>0</v>
      </c>
      <c r="F196" s="40">
        <f t="shared" si="20"/>
        <v>0</v>
      </c>
      <c r="G196" s="40" t="str">
        <f t="shared" si="21"/>
        <v/>
      </c>
    </row>
    <row r="197" spans="1:7" ht="30" x14ac:dyDescent="0.25">
      <c r="A197" s="24" t="s">
        <v>300</v>
      </c>
      <c r="B197" s="12"/>
      <c r="C197" s="9">
        <v>4410</v>
      </c>
      <c r="D197" s="44">
        <v>4312</v>
      </c>
      <c r="E197" s="44">
        <v>0</v>
      </c>
      <c r="F197" s="40">
        <f t="shared" si="20"/>
        <v>0</v>
      </c>
      <c r="G197" s="40">
        <f t="shared" si="21"/>
        <v>0</v>
      </c>
    </row>
    <row r="198" spans="1:7" ht="30" x14ac:dyDescent="0.25">
      <c r="A198" s="24" t="s">
        <v>301</v>
      </c>
      <c r="B198" s="12"/>
      <c r="C198" s="9">
        <v>6857.6</v>
      </c>
      <c r="D198" s="44">
        <v>0</v>
      </c>
      <c r="E198" s="44">
        <v>0</v>
      </c>
      <c r="F198" s="40">
        <f t="shared" si="20"/>
        <v>0</v>
      </c>
      <c r="G198" s="40" t="str">
        <f t="shared" si="21"/>
        <v/>
      </c>
    </row>
    <row r="199" spans="1:7" ht="30" x14ac:dyDescent="0.25">
      <c r="A199" s="24" t="s">
        <v>302</v>
      </c>
      <c r="B199" s="12"/>
      <c r="C199" s="9">
        <v>14061.6</v>
      </c>
      <c r="D199" s="44">
        <v>14061.6</v>
      </c>
      <c r="E199" s="44">
        <v>4218.49</v>
      </c>
      <c r="F199" s="40">
        <f t="shared" si="20"/>
        <v>0.30000071115662513</v>
      </c>
      <c r="G199" s="40">
        <f t="shared" si="21"/>
        <v>0.30000071115662513</v>
      </c>
    </row>
    <row r="200" spans="1:7" ht="30" x14ac:dyDescent="0.25">
      <c r="A200" s="24" t="s">
        <v>303</v>
      </c>
      <c r="B200" s="12"/>
      <c r="C200" s="9">
        <v>8100.5</v>
      </c>
      <c r="D200" s="44">
        <v>0</v>
      </c>
      <c r="E200" s="44">
        <v>0</v>
      </c>
      <c r="F200" s="40">
        <f t="shared" si="20"/>
        <v>0</v>
      </c>
      <c r="G200" s="40" t="str">
        <f t="shared" si="21"/>
        <v/>
      </c>
    </row>
    <row r="201" spans="1:7" ht="30" x14ac:dyDescent="0.25">
      <c r="A201" s="24" t="s">
        <v>304</v>
      </c>
      <c r="B201" s="12"/>
      <c r="C201" s="9">
        <v>2352</v>
      </c>
      <c r="D201" s="44">
        <v>2352</v>
      </c>
      <c r="E201" s="44">
        <v>576.24</v>
      </c>
      <c r="F201" s="40">
        <f t="shared" si="20"/>
        <v>0.245</v>
      </c>
      <c r="G201" s="40">
        <f t="shared" si="21"/>
        <v>0.245</v>
      </c>
    </row>
    <row r="202" spans="1:7" x14ac:dyDescent="0.25">
      <c r="A202" s="24" t="s">
        <v>305</v>
      </c>
      <c r="B202" s="12"/>
      <c r="C202" s="9">
        <v>588</v>
      </c>
      <c r="D202" s="44">
        <v>588</v>
      </c>
      <c r="E202" s="44">
        <v>176.22</v>
      </c>
      <c r="F202" s="40">
        <f t="shared" si="20"/>
        <v>0.29969387755102039</v>
      </c>
      <c r="G202" s="40">
        <f t="shared" si="21"/>
        <v>0.29969387755102039</v>
      </c>
    </row>
    <row r="203" spans="1:7" ht="30" x14ac:dyDescent="0.25">
      <c r="A203" s="24" t="s">
        <v>306</v>
      </c>
      <c r="B203" s="12"/>
      <c r="C203" s="9">
        <v>1837.5</v>
      </c>
      <c r="D203" s="44">
        <v>1837.5</v>
      </c>
      <c r="E203" s="44">
        <v>551.25</v>
      </c>
      <c r="F203" s="40">
        <f t="shared" si="20"/>
        <v>0.3</v>
      </c>
      <c r="G203" s="40">
        <f t="shared" si="21"/>
        <v>0.3</v>
      </c>
    </row>
    <row r="204" spans="1:7" ht="30" x14ac:dyDescent="0.25">
      <c r="A204" s="24" t="s">
        <v>307</v>
      </c>
      <c r="B204" s="12"/>
      <c r="C204" s="9">
        <v>2060</v>
      </c>
      <c r="D204" s="44">
        <v>2060.0100000000002</v>
      </c>
      <c r="E204" s="44">
        <v>1300.0899999999999</v>
      </c>
      <c r="F204" s="40">
        <f t="shared" si="20"/>
        <v>0.63111165048543683</v>
      </c>
      <c r="G204" s="40">
        <f t="shared" si="21"/>
        <v>0.63110858685152005</v>
      </c>
    </row>
    <row r="205" spans="1:7" ht="30" x14ac:dyDescent="0.25">
      <c r="A205" s="24" t="s">
        <v>308</v>
      </c>
      <c r="B205" s="12"/>
      <c r="C205" s="9">
        <v>1837.5</v>
      </c>
      <c r="D205" s="44">
        <v>1837.5</v>
      </c>
      <c r="E205" s="44">
        <v>485.1</v>
      </c>
      <c r="F205" s="40">
        <f t="shared" si="20"/>
        <v>0.26400000000000001</v>
      </c>
      <c r="G205" s="40">
        <f t="shared" si="21"/>
        <v>0.26400000000000001</v>
      </c>
    </row>
    <row r="206" spans="1:7" ht="30" x14ac:dyDescent="0.25">
      <c r="A206" s="10" t="s">
        <v>309</v>
      </c>
      <c r="B206" s="12"/>
      <c r="C206" s="9">
        <v>8820</v>
      </c>
      <c r="D206" s="44">
        <v>8820</v>
      </c>
      <c r="E206" s="44">
        <v>6099.86</v>
      </c>
      <c r="F206" s="40">
        <f t="shared" si="20"/>
        <v>0.69159410430838997</v>
      </c>
      <c r="G206" s="40">
        <f t="shared" si="21"/>
        <v>0.69159410430838997</v>
      </c>
    </row>
    <row r="207" spans="1:7" ht="30" x14ac:dyDescent="0.25">
      <c r="A207" s="10" t="s">
        <v>310</v>
      </c>
      <c r="B207" s="12"/>
      <c r="C207" s="9">
        <v>2351.6999999999998</v>
      </c>
      <c r="D207" s="44">
        <v>0</v>
      </c>
      <c r="E207" s="44">
        <v>0</v>
      </c>
      <c r="F207" s="40">
        <f t="shared" si="20"/>
        <v>0</v>
      </c>
      <c r="G207" s="40" t="str">
        <f t="shared" si="21"/>
        <v/>
      </c>
    </row>
    <row r="208" spans="1:7" ht="45" x14ac:dyDescent="0.25">
      <c r="A208" s="15" t="s">
        <v>129</v>
      </c>
      <c r="B208" s="23" t="s">
        <v>325</v>
      </c>
      <c r="C208" s="17">
        <f>SUM(C209:C214)</f>
        <v>221251.6</v>
      </c>
      <c r="D208" s="17">
        <f t="shared" ref="D208:E208" si="25">SUM(D209:D214)</f>
        <v>221251.6</v>
      </c>
      <c r="E208" s="17">
        <f t="shared" si="25"/>
        <v>117297.30999999998</v>
      </c>
      <c r="F208" s="39">
        <f t="shared" ref="F208:F297" si="26">IFERROR(E208/C208,"")</f>
        <v>0.53015349945491907</v>
      </c>
      <c r="G208" s="39">
        <f t="shared" ref="G208:G297" si="27">IFERROR(E208/D208,"")</f>
        <v>0.53015349945491907</v>
      </c>
    </row>
    <row r="209" spans="1:7" x14ac:dyDescent="0.25">
      <c r="A209" s="24" t="s">
        <v>260</v>
      </c>
      <c r="B209" s="12"/>
      <c r="C209" s="9">
        <v>27876.400000000001</v>
      </c>
      <c r="D209" s="9">
        <v>27876.400000000001</v>
      </c>
      <c r="E209" s="9">
        <v>2446.7199999999998</v>
      </c>
      <c r="F209" s="40">
        <f t="shared" si="26"/>
        <v>8.7770300325723541E-2</v>
      </c>
      <c r="G209" s="40">
        <f t="shared" si="27"/>
        <v>8.7770300325723541E-2</v>
      </c>
    </row>
    <row r="210" spans="1:7" x14ac:dyDescent="0.25">
      <c r="A210" s="24" t="s">
        <v>261</v>
      </c>
      <c r="B210" s="12"/>
      <c r="C210" s="9">
        <v>46779.7</v>
      </c>
      <c r="D210" s="9">
        <v>46779.7</v>
      </c>
      <c r="E210" s="9">
        <v>14033.9</v>
      </c>
      <c r="F210" s="40">
        <f t="shared" si="26"/>
        <v>0.29999978623206219</v>
      </c>
      <c r="G210" s="40">
        <f t="shared" si="27"/>
        <v>0.29999978623206219</v>
      </c>
    </row>
    <row r="211" spans="1:7" x14ac:dyDescent="0.25">
      <c r="A211" s="24" t="s">
        <v>262</v>
      </c>
      <c r="B211" s="12"/>
      <c r="C211" s="9">
        <v>88983.1</v>
      </c>
      <c r="D211" s="9">
        <v>88983.1</v>
      </c>
      <c r="E211" s="9">
        <v>56538.2</v>
      </c>
      <c r="F211" s="40">
        <f t="shared" si="26"/>
        <v>0.63538132521793456</v>
      </c>
      <c r="G211" s="40">
        <f t="shared" si="27"/>
        <v>0.63538132521793456</v>
      </c>
    </row>
    <row r="212" spans="1:7" x14ac:dyDescent="0.25">
      <c r="A212" s="24" t="s">
        <v>263</v>
      </c>
      <c r="B212" s="12"/>
      <c r="C212" s="9">
        <v>23697.4</v>
      </c>
      <c r="D212" s="9">
        <v>23697.4</v>
      </c>
      <c r="E212" s="9">
        <v>12336.53</v>
      </c>
      <c r="F212" s="40">
        <f t="shared" si="26"/>
        <v>0.52058580266189536</v>
      </c>
      <c r="G212" s="40">
        <f t="shared" si="27"/>
        <v>0.52058580266189536</v>
      </c>
    </row>
    <row r="213" spans="1:7" x14ac:dyDescent="0.25">
      <c r="A213" s="24" t="s">
        <v>264</v>
      </c>
      <c r="B213" s="12"/>
      <c r="C213" s="9">
        <v>14841.5</v>
      </c>
      <c r="D213" s="9">
        <v>14841.5</v>
      </c>
      <c r="E213" s="9">
        <v>13440.65</v>
      </c>
      <c r="F213" s="40">
        <f t="shared" si="26"/>
        <v>0.90561264023178245</v>
      </c>
      <c r="G213" s="40">
        <f t="shared" si="27"/>
        <v>0.90561264023178245</v>
      </c>
    </row>
    <row r="214" spans="1:7" x14ac:dyDescent="0.25">
      <c r="A214" s="24" t="s">
        <v>265</v>
      </c>
      <c r="B214" s="12"/>
      <c r="C214" s="9">
        <v>19073.5</v>
      </c>
      <c r="D214" s="9">
        <v>19073.5</v>
      </c>
      <c r="E214" s="9">
        <v>18501.310000000001</v>
      </c>
      <c r="F214" s="40">
        <f t="shared" si="26"/>
        <v>0.97000078643143639</v>
      </c>
      <c r="G214" s="40">
        <f t="shared" si="27"/>
        <v>0.97000078643143639</v>
      </c>
    </row>
    <row r="215" spans="1:7" ht="135" x14ac:dyDescent="0.25">
      <c r="A215" s="15" t="s">
        <v>266</v>
      </c>
      <c r="B215" s="23" t="s">
        <v>326</v>
      </c>
      <c r="C215" s="17">
        <f>C216</f>
        <v>91146.8</v>
      </c>
      <c r="D215" s="17">
        <f t="shared" ref="D215:E215" si="28">D216</f>
        <v>91146.8</v>
      </c>
      <c r="E215" s="17">
        <f t="shared" si="28"/>
        <v>27344.03</v>
      </c>
      <c r="F215" s="39">
        <f t="shared" si="26"/>
        <v>0.29999989028687785</v>
      </c>
      <c r="G215" s="39">
        <f t="shared" si="27"/>
        <v>0.29999989028687785</v>
      </c>
    </row>
    <row r="216" spans="1:7" x14ac:dyDescent="0.25">
      <c r="A216" s="24" t="s">
        <v>261</v>
      </c>
      <c r="B216" s="12"/>
      <c r="C216" s="9">
        <v>91146.8</v>
      </c>
      <c r="D216" s="9">
        <v>91146.8</v>
      </c>
      <c r="E216" s="44">
        <v>27344.03</v>
      </c>
      <c r="F216" s="40">
        <f t="shared" si="26"/>
        <v>0.29999989028687785</v>
      </c>
      <c r="G216" s="40">
        <f t="shared" si="27"/>
        <v>0.29999989028687785</v>
      </c>
    </row>
    <row r="217" spans="1:7" ht="90" x14ac:dyDescent="0.25">
      <c r="A217" s="15" t="s">
        <v>327</v>
      </c>
      <c r="B217" s="23" t="s">
        <v>328</v>
      </c>
      <c r="C217" s="17">
        <f>C218</f>
        <v>64040.3</v>
      </c>
      <c r="D217" s="17">
        <f t="shared" ref="D217:E217" si="29">D218</f>
        <v>64040.3</v>
      </c>
      <c r="E217" s="17">
        <f t="shared" si="29"/>
        <v>30684.19</v>
      </c>
      <c r="F217" s="39">
        <f t="shared" si="26"/>
        <v>0.47913876106139414</v>
      </c>
      <c r="G217" s="39">
        <f t="shared" si="27"/>
        <v>0.47913876106139414</v>
      </c>
    </row>
    <row r="218" spans="1:7" x14ac:dyDescent="0.25">
      <c r="A218" s="24" t="s">
        <v>81</v>
      </c>
      <c r="B218" s="12"/>
      <c r="C218" s="9">
        <v>64040.3</v>
      </c>
      <c r="D218" s="9">
        <v>64040.3</v>
      </c>
      <c r="E218" s="44">
        <v>30684.19</v>
      </c>
      <c r="F218" s="40">
        <f t="shared" si="26"/>
        <v>0.47913876106139414</v>
      </c>
      <c r="G218" s="40">
        <f t="shared" si="27"/>
        <v>0.47913876106139414</v>
      </c>
    </row>
    <row r="219" spans="1:7" ht="45" x14ac:dyDescent="0.25">
      <c r="A219" s="15" t="s">
        <v>329</v>
      </c>
      <c r="B219" s="23" t="s">
        <v>330</v>
      </c>
      <c r="C219" s="17">
        <f>C220</f>
        <v>0</v>
      </c>
      <c r="D219" s="17">
        <f t="shared" ref="D219:E219" si="30">D220</f>
        <v>0</v>
      </c>
      <c r="E219" s="17">
        <f t="shared" si="30"/>
        <v>0</v>
      </c>
      <c r="F219" s="39" t="str">
        <f t="shared" si="26"/>
        <v/>
      </c>
      <c r="G219" s="39" t="str">
        <f t="shared" si="27"/>
        <v/>
      </c>
    </row>
    <row r="220" spans="1:7" x14ac:dyDescent="0.25">
      <c r="A220" s="10" t="s">
        <v>80</v>
      </c>
      <c r="B220" s="12"/>
      <c r="C220" s="9">
        <v>0</v>
      </c>
      <c r="D220" s="9">
        <v>0</v>
      </c>
      <c r="E220" s="9">
        <v>0</v>
      </c>
      <c r="F220" s="40" t="str">
        <f t="shared" si="26"/>
        <v/>
      </c>
      <c r="G220" s="40" t="str">
        <f t="shared" si="27"/>
        <v/>
      </c>
    </row>
    <row r="221" spans="1:7" ht="105" x14ac:dyDescent="0.25">
      <c r="A221" s="15" t="s">
        <v>345</v>
      </c>
      <c r="B221" s="23" t="s">
        <v>346</v>
      </c>
      <c r="C221" s="17"/>
      <c r="D221" s="17">
        <f>D222+D223</f>
        <v>60215.360000000001</v>
      </c>
      <c r="E221" s="17">
        <f>E222+E223</f>
        <v>24153.61</v>
      </c>
      <c r="F221" s="39" t="str">
        <f t="shared" si="26"/>
        <v/>
      </c>
      <c r="G221" s="39">
        <f t="shared" si="27"/>
        <v>0.40112041180190572</v>
      </c>
    </row>
    <row r="222" spans="1:7" x14ac:dyDescent="0.25">
      <c r="A222" s="24" t="s">
        <v>81</v>
      </c>
      <c r="B222" s="12"/>
      <c r="C222" s="9"/>
      <c r="D222" s="9">
        <v>52518.96</v>
      </c>
      <c r="E222" s="9">
        <v>24153.61</v>
      </c>
      <c r="F222" s="40" t="str">
        <f t="shared" si="26"/>
        <v/>
      </c>
      <c r="G222" s="40">
        <f t="shared" si="27"/>
        <v>0.45990267134002655</v>
      </c>
    </row>
    <row r="223" spans="1:7" x14ac:dyDescent="0.25">
      <c r="A223" s="10" t="s">
        <v>92</v>
      </c>
      <c r="B223" s="12"/>
      <c r="C223" s="9"/>
      <c r="D223" s="9">
        <v>7696.4</v>
      </c>
      <c r="E223" s="9">
        <v>0</v>
      </c>
      <c r="F223" s="40" t="str">
        <f t="shared" si="26"/>
        <v/>
      </c>
      <c r="G223" s="40">
        <f t="shared" si="27"/>
        <v>0</v>
      </c>
    </row>
    <row r="224" spans="1:7" ht="30" x14ac:dyDescent="0.25">
      <c r="A224" s="15" t="s">
        <v>347</v>
      </c>
      <c r="B224" s="23" t="s">
        <v>348</v>
      </c>
      <c r="C224" s="17"/>
      <c r="D224" s="17">
        <f>SUM(D225:D242)</f>
        <v>518994.77999999997</v>
      </c>
      <c r="E224" s="17">
        <f>SUM(E225:E242)</f>
        <v>0</v>
      </c>
      <c r="F224" s="39" t="str">
        <f t="shared" si="26"/>
        <v/>
      </c>
      <c r="G224" s="39">
        <f t="shared" si="27"/>
        <v>0</v>
      </c>
    </row>
    <row r="225" spans="1:7" x14ac:dyDescent="0.25">
      <c r="A225" s="24" t="s">
        <v>81</v>
      </c>
      <c r="B225" s="12"/>
      <c r="C225" s="9"/>
      <c r="D225" s="9">
        <v>43241.33</v>
      </c>
      <c r="E225" s="9">
        <v>0</v>
      </c>
      <c r="F225" s="40" t="str">
        <f t="shared" si="26"/>
        <v/>
      </c>
      <c r="G225" s="40">
        <f t="shared" si="27"/>
        <v>0</v>
      </c>
    </row>
    <row r="226" spans="1:7" x14ac:dyDescent="0.25">
      <c r="A226" s="10" t="s">
        <v>349</v>
      </c>
      <c r="B226" s="12"/>
      <c r="C226" s="9"/>
      <c r="D226" s="9">
        <v>23657.81</v>
      </c>
      <c r="E226" s="9">
        <v>0</v>
      </c>
      <c r="F226" s="40" t="str">
        <f t="shared" si="26"/>
        <v/>
      </c>
      <c r="G226" s="40">
        <f t="shared" si="27"/>
        <v>0</v>
      </c>
    </row>
    <row r="227" spans="1:7" x14ac:dyDescent="0.25">
      <c r="A227" s="10" t="s">
        <v>121</v>
      </c>
      <c r="B227" s="12"/>
      <c r="C227" s="9"/>
      <c r="D227" s="9">
        <v>9975.39</v>
      </c>
      <c r="E227" s="9">
        <v>0</v>
      </c>
      <c r="F227" s="40" t="str">
        <f t="shared" si="26"/>
        <v/>
      </c>
      <c r="G227" s="40">
        <f t="shared" si="27"/>
        <v>0</v>
      </c>
    </row>
    <row r="228" spans="1:7" x14ac:dyDescent="0.25">
      <c r="A228" s="10" t="s">
        <v>74</v>
      </c>
      <c r="B228" s="12"/>
      <c r="C228" s="9"/>
      <c r="D228" s="9">
        <v>48663.8</v>
      </c>
      <c r="E228" s="9">
        <v>0</v>
      </c>
      <c r="F228" s="40" t="str">
        <f t="shared" si="26"/>
        <v/>
      </c>
      <c r="G228" s="40">
        <f t="shared" si="27"/>
        <v>0</v>
      </c>
    </row>
    <row r="229" spans="1:7" x14ac:dyDescent="0.25">
      <c r="A229" s="10" t="s">
        <v>350</v>
      </c>
      <c r="B229" s="12"/>
      <c r="C229" s="9"/>
      <c r="D229" s="9">
        <v>19525.810000000001</v>
      </c>
      <c r="E229" s="9">
        <v>0</v>
      </c>
      <c r="F229" s="40" t="str">
        <f t="shared" si="26"/>
        <v/>
      </c>
      <c r="G229" s="40">
        <f t="shared" si="27"/>
        <v>0</v>
      </c>
    </row>
    <row r="230" spans="1:7" x14ac:dyDescent="0.25">
      <c r="A230" s="10" t="s">
        <v>351</v>
      </c>
      <c r="B230" s="12"/>
      <c r="C230" s="9"/>
      <c r="D230" s="9">
        <v>16055.46</v>
      </c>
      <c r="E230" s="9">
        <v>0</v>
      </c>
      <c r="F230" s="40" t="str">
        <f t="shared" si="26"/>
        <v/>
      </c>
      <c r="G230" s="40">
        <f t="shared" si="27"/>
        <v>0</v>
      </c>
    </row>
    <row r="231" spans="1:7" x14ac:dyDescent="0.25">
      <c r="A231" s="10" t="s">
        <v>318</v>
      </c>
      <c r="B231" s="12"/>
      <c r="C231" s="9"/>
      <c r="D231" s="9">
        <v>16558.84</v>
      </c>
      <c r="E231" s="9">
        <v>0</v>
      </c>
      <c r="F231" s="40" t="str">
        <f t="shared" si="26"/>
        <v/>
      </c>
      <c r="G231" s="40">
        <f t="shared" si="27"/>
        <v>0</v>
      </c>
    </row>
    <row r="232" spans="1:7" x14ac:dyDescent="0.25">
      <c r="A232" s="10" t="s">
        <v>352</v>
      </c>
      <c r="B232" s="12"/>
      <c r="C232" s="9"/>
      <c r="D232" s="9">
        <v>8823.27</v>
      </c>
      <c r="E232" s="9">
        <v>0</v>
      </c>
      <c r="F232" s="40" t="str">
        <f t="shared" si="26"/>
        <v/>
      </c>
      <c r="G232" s="40">
        <f t="shared" si="27"/>
        <v>0</v>
      </c>
    </row>
    <row r="233" spans="1:7" x14ac:dyDescent="0.25">
      <c r="A233" s="10" t="s">
        <v>353</v>
      </c>
      <c r="B233" s="12"/>
      <c r="C233" s="9"/>
      <c r="D233" s="9">
        <v>19637.310000000001</v>
      </c>
      <c r="E233" s="9">
        <v>0</v>
      </c>
      <c r="F233" s="40" t="str">
        <f t="shared" si="26"/>
        <v/>
      </c>
      <c r="G233" s="40">
        <f t="shared" si="27"/>
        <v>0</v>
      </c>
    </row>
    <row r="234" spans="1:7" x14ac:dyDescent="0.25">
      <c r="A234" s="10" t="s">
        <v>73</v>
      </c>
      <c r="B234" s="12"/>
      <c r="C234" s="9"/>
      <c r="D234" s="9">
        <v>66640.34</v>
      </c>
      <c r="E234" s="9">
        <v>0</v>
      </c>
      <c r="F234" s="40" t="str">
        <f t="shared" si="26"/>
        <v/>
      </c>
      <c r="G234" s="40">
        <f t="shared" si="27"/>
        <v>0</v>
      </c>
    </row>
    <row r="235" spans="1:7" x14ac:dyDescent="0.25">
      <c r="A235" s="10" t="s">
        <v>75</v>
      </c>
      <c r="B235" s="12"/>
      <c r="C235" s="9"/>
      <c r="D235" s="9">
        <v>24793.87</v>
      </c>
      <c r="E235" s="9">
        <v>0</v>
      </c>
      <c r="F235" s="40" t="str">
        <f t="shared" si="26"/>
        <v/>
      </c>
      <c r="G235" s="40">
        <f t="shared" si="27"/>
        <v>0</v>
      </c>
    </row>
    <row r="236" spans="1:7" x14ac:dyDescent="0.25">
      <c r="A236" s="10" t="s">
        <v>79</v>
      </c>
      <c r="B236" s="12"/>
      <c r="C236" s="9"/>
      <c r="D236" s="9">
        <v>31707.52</v>
      </c>
      <c r="E236" s="9">
        <v>0</v>
      </c>
      <c r="F236" s="40" t="str">
        <f t="shared" si="26"/>
        <v/>
      </c>
      <c r="G236" s="40">
        <f t="shared" si="27"/>
        <v>0</v>
      </c>
    </row>
    <row r="237" spans="1:7" x14ac:dyDescent="0.25">
      <c r="A237" s="10" t="s">
        <v>319</v>
      </c>
      <c r="B237" s="12"/>
      <c r="C237" s="9"/>
      <c r="D237" s="9">
        <v>40881.74</v>
      </c>
      <c r="E237" s="9">
        <v>0</v>
      </c>
      <c r="F237" s="40" t="str">
        <f t="shared" si="26"/>
        <v/>
      </c>
      <c r="G237" s="40">
        <f t="shared" si="27"/>
        <v>0</v>
      </c>
    </row>
    <row r="238" spans="1:7" x14ac:dyDescent="0.25">
      <c r="A238" s="10" t="s">
        <v>354</v>
      </c>
      <c r="B238" s="12"/>
      <c r="C238" s="9"/>
      <c r="D238" s="9">
        <v>50672.54</v>
      </c>
      <c r="E238" s="9">
        <v>0</v>
      </c>
      <c r="F238" s="40" t="str">
        <f t="shared" si="26"/>
        <v/>
      </c>
      <c r="G238" s="40">
        <f t="shared" si="27"/>
        <v>0</v>
      </c>
    </row>
    <row r="239" spans="1:7" x14ac:dyDescent="0.25">
      <c r="A239" s="10" t="s">
        <v>355</v>
      </c>
      <c r="B239" s="12"/>
      <c r="C239" s="9"/>
      <c r="D239" s="9">
        <v>41061</v>
      </c>
      <c r="E239" s="9">
        <v>0</v>
      </c>
      <c r="F239" s="40" t="str">
        <f t="shared" si="26"/>
        <v/>
      </c>
      <c r="G239" s="40">
        <f t="shared" si="27"/>
        <v>0</v>
      </c>
    </row>
    <row r="240" spans="1:7" x14ac:dyDescent="0.25">
      <c r="A240" s="10" t="s">
        <v>356</v>
      </c>
      <c r="B240" s="12"/>
      <c r="C240" s="9"/>
      <c r="D240" s="9">
        <v>12960.99</v>
      </c>
      <c r="E240" s="9">
        <v>0</v>
      </c>
      <c r="F240" s="40" t="str">
        <f t="shared" si="26"/>
        <v/>
      </c>
      <c r="G240" s="40">
        <f t="shared" si="27"/>
        <v>0</v>
      </c>
    </row>
    <row r="241" spans="1:7" x14ac:dyDescent="0.25">
      <c r="A241" s="10" t="s">
        <v>357</v>
      </c>
      <c r="B241" s="12"/>
      <c r="C241" s="9"/>
      <c r="D241" s="9">
        <v>31075.93</v>
      </c>
      <c r="E241" s="9">
        <v>0</v>
      </c>
      <c r="F241" s="40" t="str">
        <f t="shared" si="26"/>
        <v/>
      </c>
      <c r="G241" s="40">
        <f t="shared" si="27"/>
        <v>0</v>
      </c>
    </row>
    <row r="242" spans="1:7" x14ac:dyDescent="0.25">
      <c r="A242" s="10" t="s">
        <v>358</v>
      </c>
      <c r="B242" s="12"/>
      <c r="C242" s="9"/>
      <c r="D242" s="9">
        <v>13061.83</v>
      </c>
      <c r="E242" s="9">
        <v>0</v>
      </c>
      <c r="F242" s="40" t="str">
        <f t="shared" si="26"/>
        <v/>
      </c>
      <c r="G242" s="40">
        <f t="shared" si="27"/>
        <v>0</v>
      </c>
    </row>
    <row r="243" spans="1:7" ht="45" x14ac:dyDescent="0.25">
      <c r="A243" s="15" t="s">
        <v>359</v>
      </c>
      <c r="B243" s="23"/>
      <c r="C243" s="17"/>
      <c r="D243" s="17">
        <f>D244</f>
        <v>2500</v>
      </c>
      <c r="E243" s="17">
        <f>E244</f>
        <v>0</v>
      </c>
      <c r="F243" s="39" t="str">
        <f t="shared" si="26"/>
        <v/>
      </c>
      <c r="G243" s="39">
        <f t="shared" si="27"/>
        <v>0</v>
      </c>
    </row>
    <row r="244" spans="1:7" x14ac:dyDescent="0.25">
      <c r="A244" s="10" t="s">
        <v>73</v>
      </c>
      <c r="B244" s="12"/>
      <c r="C244" s="9"/>
      <c r="D244" s="9">
        <v>2500</v>
      </c>
      <c r="E244" s="9">
        <v>0</v>
      </c>
      <c r="F244" s="40" t="str">
        <f t="shared" si="26"/>
        <v/>
      </c>
      <c r="G244" s="40">
        <f t="shared" si="27"/>
        <v>0</v>
      </c>
    </row>
    <row r="245" spans="1:7" ht="30" x14ac:dyDescent="0.25">
      <c r="A245" s="7" t="s">
        <v>23</v>
      </c>
      <c r="B245" s="7"/>
      <c r="C245" s="8">
        <f>C246+C261+C276+C291+C305+C319+C334+C350+C366+C380+C395+C409+C423+C437+C451+C465+C476+C490+C606+C620+C634</f>
        <v>12770751.079999998</v>
      </c>
      <c r="D245" s="8">
        <f t="shared" ref="D245:E245" si="31">D246+D261+D276+D291+D305+D319+D334+D350+D366+D380+D395+D409+D423+D437+D451+D465+D476+D490+D606+D620+D634</f>
        <v>12754736.399999997</v>
      </c>
      <c r="E245" s="8">
        <f t="shared" si="31"/>
        <v>6675387.4388099993</v>
      </c>
      <c r="F245" s="38">
        <f t="shared" si="26"/>
        <v>0.52270907145502055</v>
      </c>
      <c r="G245" s="38">
        <f t="shared" si="27"/>
        <v>0.52336537812024098</v>
      </c>
    </row>
    <row r="246" spans="1:7" ht="225" x14ac:dyDescent="0.25">
      <c r="A246" s="35" t="s">
        <v>259</v>
      </c>
      <c r="B246" s="27" t="s">
        <v>130</v>
      </c>
      <c r="C246" s="17">
        <f>SUM(C248:C260)</f>
        <v>189269.1</v>
      </c>
      <c r="D246" s="17">
        <f t="shared" ref="D246:E246" si="32">SUM(D248:D260)</f>
        <v>189269.1</v>
      </c>
      <c r="E246" s="17">
        <f t="shared" si="32"/>
        <v>94117.427480000013</v>
      </c>
      <c r="F246" s="39">
        <f t="shared" si="26"/>
        <v>0.49726779215413403</v>
      </c>
      <c r="G246" s="39">
        <f t="shared" si="27"/>
        <v>0.49726779215413403</v>
      </c>
    </row>
    <row r="247" spans="1:7" x14ac:dyDescent="0.25">
      <c r="A247" s="29" t="s">
        <v>131</v>
      </c>
      <c r="B247" s="30"/>
      <c r="C247" s="42"/>
      <c r="D247" s="42"/>
      <c r="E247" s="42"/>
      <c r="F247" s="31" t="str">
        <f t="shared" si="26"/>
        <v/>
      </c>
      <c r="G247" s="31" t="str">
        <f t="shared" si="27"/>
        <v/>
      </c>
    </row>
    <row r="248" spans="1:7" x14ac:dyDescent="0.25">
      <c r="A248" s="10" t="s">
        <v>68</v>
      </c>
      <c r="B248" s="13"/>
      <c r="C248" s="9">
        <v>15327.14</v>
      </c>
      <c r="D248" s="9">
        <v>15327.14</v>
      </c>
      <c r="E248" s="44">
        <v>7634.125</v>
      </c>
      <c r="F248" s="40">
        <f t="shared" si="26"/>
        <v>0.49807889795486959</v>
      </c>
      <c r="G248" s="40">
        <f t="shared" si="27"/>
        <v>0.49807889795486959</v>
      </c>
    </row>
    <row r="249" spans="1:7" x14ac:dyDescent="0.25">
      <c r="A249" s="10" t="s">
        <v>69</v>
      </c>
      <c r="B249" s="13"/>
      <c r="C249" s="9">
        <v>12092.98</v>
      </c>
      <c r="D249" s="9">
        <v>12092.98</v>
      </c>
      <c r="E249" s="44">
        <v>5989.5678499999995</v>
      </c>
      <c r="F249" s="40">
        <f t="shared" si="26"/>
        <v>0.4952929592209695</v>
      </c>
      <c r="G249" s="40">
        <f t="shared" si="27"/>
        <v>0.4952929592209695</v>
      </c>
    </row>
    <row r="250" spans="1:7" x14ac:dyDescent="0.25">
      <c r="A250" s="10" t="s">
        <v>70</v>
      </c>
      <c r="B250" s="13"/>
      <c r="C250" s="9">
        <v>7124.54</v>
      </c>
      <c r="D250" s="9">
        <v>7124.54</v>
      </c>
      <c r="E250" s="44">
        <v>3782.0651600000001</v>
      </c>
      <c r="F250" s="40">
        <f t="shared" si="26"/>
        <v>0.53085043525617093</v>
      </c>
      <c r="G250" s="40">
        <f t="shared" si="27"/>
        <v>0.53085043525617093</v>
      </c>
    </row>
    <row r="251" spans="1:7" x14ac:dyDescent="0.25">
      <c r="A251" s="10" t="s">
        <v>71</v>
      </c>
      <c r="B251" s="13"/>
      <c r="C251" s="9">
        <v>6327.72</v>
      </c>
      <c r="D251" s="9">
        <v>6327.72</v>
      </c>
      <c r="E251" s="44">
        <v>2838.4296300000001</v>
      </c>
      <c r="F251" s="40">
        <f t="shared" si="26"/>
        <v>0.44857067474540591</v>
      </c>
      <c r="G251" s="40">
        <f t="shared" si="27"/>
        <v>0.44857067474540591</v>
      </c>
    </row>
    <row r="252" spans="1:7" ht="15" customHeight="1" x14ac:dyDescent="0.25">
      <c r="A252" s="10" t="s">
        <v>72</v>
      </c>
      <c r="B252" s="13"/>
      <c r="C252" s="9">
        <v>8530.7000000000007</v>
      </c>
      <c r="D252" s="9">
        <v>8530.7000000000007</v>
      </c>
      <c r="E252" s="44">
        <v>4240.40319</v>
      </c>
      <c r="F252" s="40">
        <f t="shared" si="26"/>
        <v>0.49707564326491371</v>
      </c>
      <c r="G252" s="40">
        <f t="shared" si="27"/>
        <v>0.49707564326491371</v>
      </c>
    </row>
    <row r="253" spans="1:7" x14ac:dyDescent="0.25">
      <c r="A253" s="10" t="s">
        <v>73</v>
      </c>
      <c r="B253" s="13"/>
      <c r="C253" s="9">
        <v>11999.23</v>
      </c>
      <c r="D253" s="9">
        <v>11999.23</v>
      </c>
      <c r="E253" s="44">
        <v>5921.3620000000001</v>
      </c>
      <c r="F253" s="40">
        <f t="shared" si="26"/>
        <v>0.49347849820363476</v>
      </c>
      <c r="G253" s="40">
        <f t="shared" si="27"/>
        <v>0.49347849820363476</v>
      </c>
    </row>
    <row r="254" spans="1:7" x14ac:dyDescent="0.25">
      <c r="A254" s="10" t="s">
        <v>74</v>
      </c>
      <c r="B254" s="13"/>
      <c r="C254" s="9">
        <v>19030.03</v>
      </c>
      <c r="D254" s="9">
        <v>19030.03</v>
      </c>
      <c r="E254" s="44">
        <v>9777.9665299999997</v>
      </c>
      <c r="F254" s="40">
        <f t="shared" si="26"/>
        <v>0.51381771494842632</v>
      </c>
      <c r="G254" s="40">
        <f t="shared" si="27"/>
        <v>0.51381771494842632</v>
      </c>
    </row>
    <row r="255" spans="1:7" x14ac:dyDescent="0.25">
      <c r="A255" s="10" t="s">
        <v>75</v>
      </c>
      <c r="B255" s="13"/>
      <c r="C255" s="9">
        <v>13124.2</v>
      </c>
      <c r="D255" s="9">
        <v>13124.2</v>
      </c>
      <c r="E255" s="44">
        <v>6432.03</v>
      </c>
      <c r="F255" s="40">
        <f t="shared" si="26"/>
        <v>0.49008930068118434</v>
      </c>
      <c r="G255" s="40">
        <f t="shared" si="27"/>
        <v>0.49008930068118434</v>
      </c>
    </row>
    <row r="256" spans="1:7" x14ac:dyDescent="0.25">
      <c r="A256" s="10" t="s">
        <v>76</v>
      </c>
      <c r="B256" s="13"/>
      <c r="C256" s="9">
        <v>7312.03</v>
      </c>
      <c r="D256" s="9">
        <v>7312.03</v>
      </c>
      <c r="E256" s="44">
        <v>3199.9195800000002</v>
      </c>
      <c r="F256" s="40">
        <f t="shared" si="26"/>
        <v>0.43762396762595346</v>
      </c>
      <c r="G256" s="40">
        <f t="shared" si="27"/>
        <v>0.43762396762595346</v>
      </c>
    </row>
    <row r="257" spans="1:7" x14ac:dyDescent="0.25">
      <c r="A257" s="10" t="s">
        <v>77</v>
      </c>
      <c r="B257" s="13"/>
      <c r="C257" s="9">
        <v>7499.52</v>
      </c>
      <c r="D257" s="9">
        <v>7499.52</v>
      </c>
      <c r="E257" s="44">
        <v>3782.4979900000003</v>
      </c>
      <c r="F257" s="40">
        <f t="shared" si="26"/>
        <v>0.50436534471539518</v>
      </c>
      <c r="G257" s="40">
        <f t="shared" si="27"/>
        <v>0.50436534471539518</v>
      </c>
    </row>
    <row r="258" spans="1:7" x14ac:dyDescent="0.25">
      <c r="A258" s="10" t="s">
        <v>78</v>
      </c>
      <c r="B258" s="13"/>
      <c r="C258" s="9">
        <v>14296</v>
      </c>
      <c r="D258" s="9">
        <v>14296</v>
      </c>
      <c r="E258" s="44">
        <v>7744.0990000000002</v>
      </c>
      <c r="F258" s="40">
        <f t="shared" si="26"/>
        <v>0.54169690822607719</v>
      </c>
      <c r="G258" s="40">
        <f t="shared" si="27"/>
        <v>0.54169690822607719</v>
      </c>
    </row>
    <row r="259" spans="1:7" x14ac:dyDescent="0.25">
      <c r="A259" s="10" t="s">
        <v>81</v>
      </c>
      <c r="B259" s="13"/>
      <c r="C259" s="9">
        <v>56340.04</v>
      </c>
      <c r="D259" s="9">
        <v>56340.04</v>
      </c>
      <c r="E259" s="44">
        <v>27838.609539999998</v>
      </c>
      <c r="F259" s="40">
        <f t="shared" si="26"/>
        <v>0.49411767439284737</v>
      </c>
      <c r="G259" s="40">
        <f t="shared" si="27"/>
        <v>0.49411767439284737</v>
      </c>
    </row>
    <row r="260" spans="1:7" x14ac:dyDescent="0.25">
      <c r="A260" s="10" t="s">
        <v>79</v>
      </c>
      <c r="B260" s="13"/>
      <c r="C260" s="9">
        <v>10264.969999999999</v>
      </c>
      <c r="D260" s="9">
        <v>10264.969999999999</v>
      </c>
      <c r="E260" s="44">
        <v>4936.3520099999996</v>
      </c>
      <c r="F260" s="40">
        <f t="shared" si="26"/>
        <v>0.48089297971645312</v>
      </c>
      <c r="G260" s="40">
        <f t="shared" si="27"/>
        <v>0.48089297971645312</v>
      </c>
    </row>
    <row r="261" spans="1:7" ht="225" x14ac:dyDescent="0.25">
      <c r="A261" s="35" t="s">
        <v>259</v>
      </c>
      <c r="B261" s="27" t="s">
        <v>24</v>
      </c>
      <c r="C261" s="17">
        <f>SUM(C263:C275)</f>
        <v>348305.80000000005</v>
      </c>
      <c r="D261" s="17">
        <f t="shared" ref="D261:E261" si="33">SUM(D263:D275)</f>
        <v>348305.80000000005</v>
      </c>
      <c r="E261" s="17">
        <f t="shared" si="33"/>
        <v>192595.3064</v>
      </c>
      <c r="F261" s="39">
        <f t="shared" si="26"/>
        <v>0.55294889261103308</v>
      </c>
      <c r="G261" s="39">
        <f t="shared" si="27"/>
        <v>0.55294889261103308</v>
      </c>
    </row>
    <row r="262" spans="1:7" x14ac:dyDescent="0.25">
      <c r="A262" s="29" t="s">
        <v>132</v>
      </c>
      <c r="B262" s="30"/>
      <c r="C262" s="42"/>
      <c r="D262" s="42"/>
      <c r="E262" s="42"/>
      <c r="F262" s="31" t="str">
        <f t="shared" si="26"/>
        <v/>
      </c>
      <c r="G262" s="31" t="str">
        <f t="shared" si="27"/>
        <v/>
      </c>
    </row>
    <row r="263" spans="1:7" x14ac:dyDescent="0.25">
      <c r="A263" s="10" t="s">
        <v>68</v>
      </c>
      <c r="B263" s="28"/>
      <c r="C263" s="26">
        <v>32716.66</v>
      </c>
      <c r="D263" s="51">
        <v>32716.66</v>
      </c>
      <c r="E263" s="51">
        <v>17919.945</v>
      </c>
      <c r="F263" s="40">
        <f t="shared" si="26"/>
        <v>0.54773149215109362</v>
      </c>
      <c r="G263" s="40">
        <f t="shared" si="27"/>
        <v>0.54773149215109362</v>
      </c>
    </row>
    <row r="264" spans="1:7" x14ac:dyDescent="0.25">
      <c r="A264" s="10" t="s">
        <v>69</v>
      </c>
      <c r="B264" s="28"/>
      <c r="C264" s="26">
        <v>22217.33</v>
      </c>
      <c r="D264" s="51">
        <v>22217.33</v>
      </c>
      <c r="E264" s="51">
        <v>13115.778029999999</v>
      </c>
      <c r="F264" s="40">
        <f t="shared" si="26"/>
        <v>0.59033997469542909</v>
      </c>
      <c r="G264" s="40">
        <f t="shared" si="27"/>
        <v>0.59033997469542909</v>
      </c>
    </row>
    <row r="265" spans="1:7" x14ac:dyDescent="0.25">
      <c r="A265" s="10" t="s">
        <v>70</v>
      </c>
      <c r="B265" s="28"/>
      <c r="C265" s="26">
        <v>15983.35</v>
      </c>
      <c r="D265" s="51">
        <v>15983.35</v>
      </c>
      <c r="E265" s="51">
        <v>9095.9013699999996</v>
      </c>
      <c r="F265" s="40">
        <f t="shared" si="26"/>
        <v>0.56908604078619307</v>
      </c>
      <c r="G265" s="40">
        <f t="shared" si="27"/>
        <v>0.56908604078619307</v>
      </c>
    </row>
    <row r="266" spans="1:7" x14ac:dyDescent="0.25">
      <c r="A266" s="10" t="s">
        <v>71</v>
      </c>
      <c r="B266" s="28"/>
      <c r="C266" s="26">
        <v>12655.44</v>
      </c>
      <c r="D266" s="51">
        <v>12655.44</v>
      </c>
      <c r="E266" s="51">
        <v>7036.7804999999998</v>
      </c>
      <c r="F266" s="40">
        <f t="shared" si="26"/>
        <v>0.5560281191329578</v>
      </c>
      <c r="G266" s="40">
        <f t="shared" si="27"/>
        <v>0.5560281191329578</v>
      </c>
    </row>
    <row r="267" spans="1:7" ht="18" customHeight="1" x14ac:dyDescent="0.25">
      <c r="A267" s="10" t="s">
        <v>72</v>
      </c>
      <c r="B267" s="28"/>
      <c r="C267" s="26">
        <v>18655.060000000001</v>
      </c>
      <c r="D267" s="51">
        <v>18655.060000000001</v>
      </c>
      <c r="E267" s="51">
        <v>10422.67879</v>
      </c>
      <c r="F267" s="40">
        <f t="shared" si="26"/>
        <v>0.55870518722534257</v>
      </c>
      <c r="G267" s="40">
        <f t="shared" si="27"/>
        <v>0.55870518722534257</v>
      </c>
    </row>
    <row r="268" spans="1:7" x14ac:dyDescent="0.25">
      <c r="A268" s="10" t="s">
        <v>73</v>
      </c>
      <c r="B268" s="28"/>
      <c r="C268" s="26">
        <v>23904.720000000001</v>
      </c>
      <c r="D268" s="51">
        <v>23904.720000000001</v>
      </c>
      <c r="E268" s="51">
        <v>13531.50966</v>
      </c>
      <c r="F268" s="40">
        <f t="shared" si="26"/>
        <v>0.56606016134052184</v>
      </c>
      <c r="G268" s="40">
        <f t="shared" si="27"/>
        <v>0.56606016134052184</v>
      </c>
    </row>
    <row r="269" spans="1:7" x14ac:dyDescent="0.25">
      <c r="A269" s="10" t="s">
        <v>74</v>
      </c>
      <c r="B269" s="28"/>
      <c r="C269" s="26">
        <v>34310.300000000003</v>
      </c>
      <c r="D269" s="51">
        <v>34310.300000000003</v>
      </c>
      <c r="E269" s="51">
        <v>19130.230670000001</v>
      </c>
      <c r="F269" s="40">
        <f t="shared" si="26"/>
        <v>0.55756524046714828</v>
      </c>
      <c r="G269" s="40">
        <f t="shared" si="27"/>
        <v>0.55756524046714828</v>
      </c>
    </row>
    <row r="270" spans="1:7" x14ac:dyDescent="0.25">
      <c r="A270" s="10" t="s">
        <v>75</v>
      </c>
      <c r="B270" s="28"/>
      <c r="C270" s="26">
        <v>26951.4</v>
      </c>
      <c r="D270" s="51">
        <v>26951.4</v>
      </c>
      <c r="E270" s="51">
        <v>13763.109</v>
      </c>
      <c r="F270" s="40">
        <f t="shared" si="26"/>
        <v>0.51066397292905008</v>
      </c>
      <c r="G270" s="40">
        <f t="shared" si="27"/>
        <v>0.51066397292905008</v>
      </c>
    </row>
    <row r="271" spans="1:7" x14ac:dyDescent="0.25">
      <c r="A271" s="10" t="s">
        <v>76</v>
      </c>
      <c r="B271" s="28"/>
      <c r="C271" s="26">
        <v>15842.74</v>
      </c>
      <c r="D271" s="51">
        <v>15842.74</v>
      </c>
      <c r="E271" s="51">
        <v>8412.5953200000004</v>
      </c>
      <c r="F271" s="40">
        <f t="shared" si="26"/>
        <v>0.53100633602520775</v>
      </c>
      <c r="G271" s="40">
        <f t="shared" si="27"/>
        <v>0.53100633602520775</v>
      </c>
    </row>
    <row r="272" spans="1:7" x14ac:dyDescent="0.25">
      <c r="A272" s="10" t="s">
        <v>77</v>
      </c>
      <c r="B272" s="28"/>
      <c r="C272" s="26">
        <v>15467.76</v>
      </c>
      <c r="D272" s="51">
        <v>15467.76</v>
      </c>
      <c r="E272" s="51">
        <v>8497.0840399999997</v>
      </c>
      <c r="F272" s="40">
        <f t="shared" si="26"/>
        <v>0.54934160085235351</v>
      </c>
      <c r="G272" s="40">
        <f t="shared" si="27"/>
        <v>0.54934160085235351</v>
      </c>
    </row>
    <row r="273" spans="1:7" x14ac:dyDescent="0.25">
      <c r="A273" s="10" t="s">
        <v>78</v>
      </c>
      <c r="B273" s="28"/>
      <c r="C273" s="26">
        <v>25029.599999999999</v>
      </c>
      <c r="D273" s="51">
        <v>25029.599999999999</v>
      </c>
      <c r="E273" s="51">
        <v>13756.598</v>
      </c>
      <c r="F273" s="40">
        <f t="shared" si="26"/>
        <v>0.54961317799725129</v>
      </c>
      <c r="G273" s="40">
        <f t="shared" si="27"/>
        <v>0.54961317799725129</v>
      </c>
    </row>
    <row r="274" spans="1:7" x14ac:dyDescent="0.25">
      <c r="A274" s="10" t="s">
        <v>81</v>
      </c>
      <c r="B274" s="28"/>
      <c r="C274" s="26">
        <v>88400.6</v>
      </c>
      <c r="D274" s="51">
        <v>88400.6</v>
      </c>
      <c r="E274" s="51">
        <v>48354.02031</v>
      </c>
      <c r="F274" s="40">
        <f t="shared" si="26"/>
        <v>0.54698746739275517</v>
      </c>
      <c r="G274" s="40">
        <f t="shared" si="27"/>
        <v>0.54698746739275517</v>
      </c>
    </row>
    <row r="275" spans="1:7" x14ac:dyDescent="0.25">
      <c r="A275" s="10" t="s">
        <v>79</v>
      </c>
      <c r="B275" s="28"/>
      <c r="C275" s="26">
        <v>16170.84</v>
      </c>
      <c r="D275" s="51">
        <v>16170.84</v>
      </c>
      <c r="E275" s="51">
        <v>9559.075710000001</v>
      </c>
      <c r="F275" s="40">
        <f t="shared" si="26"/>
        <v>0.59113043663779996</v>
      </c>
      <c r="G275" s="40">
        <f t="shared" si="27"/>
        <v>0.59113043663779996</v>
      </c>
    </row>
    <row r="276" spans="1:7" ht="225" x14ac:dyDescent="0.25">
      <c r="A276" s="35" t="s">
        <v>259</v>
      </c>
      <c r="B276" s="27" t="s">
        <v>35</v>
      </c>
      <c r="C276" s="17">
        <f>SUM(C278:C290)</f>
        <v>10499.300000000001</v>
      </c>
      <c r="D276" s="17">
        <f t="shared" ref="D276:E276" si="34">SUM(D278:D290)</f>
        <v>10499.300000000001</v>
      </c>
      <c r="E276" s="17">
        <f t="shared" si="34"/>
        <v>5204.7610999999997</v>
      </c>
      <c r="F276" s="39">
        <f t="shared" si="26"/>
        <v>0.49572458163877586</v>
      </c>
      <c r="G276" s="39">
        <f t="shared" si="27"/>
        <v>0.49572458163877586</v>
      </c>
    </row>
    <row r="277" spans="1:7" x14ac:dyDescent="0.25">
      <c r="A277" s="29" t="s">
        <v>133</v>
      </c>
      <c r="B277" s="32"/>
      <c r="C277" s="31"/>
      <c r="D277" s="42"/>
      <c r="E277" s="42"/>
      <c r="F277" s="31" t="str">
        <f t="shared" si="26"/>
        <v/>
      </c>
      <c r="G277" s="31" t="str">
        <f t="shared" si="27"/>
        <v/>
      </c>
    </row>
    <row r="278" spans="1:7" x14ac:dyDescent="0.25">
      <c r="A278" s="10" t="s">
        <v>68</v>
      </c>
      <c r="B278" s="28"/>
      <c r="C278" s="26">
        <v>562.46</v>
      </c>
      <c r="D278" s="26">
        <v>562.46</v>
      </c>
      <c r="E278" s="26">
        <v>243.84399999999999</v>
      </c>
      <c r="F278" s="40">
        <f t="shared" si="26"/>
        <v>0.4335312733349927</v>
      </c>
      <c r="G278" s="40">
        <f t="shared" si="27"/>
        <v>0.4335312733349927</v>
      </c>
    </row>
    <row r="279" spans="1:7" x14ac:dyDescent="0.25">
      <c r="A279" s="10" t="s">
        <v>69</v>
      </c>
      <c r="B279" s="28"/>
      <c r="C279" s="26">
        <v>1359.29</v>
      </c>
      <c r="D279" s="26">
        <v>1359.29</v>
      </c>
      <c r="E279" s="26">
        <v>522.86209999999994</v>
      </c>
      <c r="F279" s="40">
        <f t="shared" si="26"/>
        <v>0.38465824069918853</v>
      </c>
      <c r="G279" s="40">
        <f t="shared" si="27"/>
        <v>0.38465824069918853</v>
      </c>
    </row>
    <row r="280" spans="1:7" x14ac:dyDescent="0.25">
      <c r="A280" s="10" t="s">
        <v>70</v>
      </c>
      <c r="B280" s="28"/>
      <c r="C280" s="26">
        <v>796.82</v>
      </c>
      <c r="D280" s="26">
        <v>796.82</v>
      </c>
      <c r="E280" s="26">
        <v>391.45605</v>
      </c>
      <c r="F280" s="40">
        <f t="shared" si="26"/>
        <v>0.49127287216686327</v>
      </c>
      <c r="G280" s="40">
        <f t="shared" si="27"/>
        <v>0.49127287216686327</v>
      </c>
    </row>
    <row r="281" spans="1:7" x14ac:dyDescent="0.25">
      <c r="A281" s="10" t="s">
        <v>71</v>
      </c>
      <c r="B281" s="28"/>
      <c r="C281" s="26">
        <v>796.82</v>
      </c>
      <c r="D281" s="26">
        <v>796.82</v>
      </c>
      <c r="E281" s="26">
        <v>416.62200999999999</v>
      </c>
      <c r="F281" s="40">
        <f t="shared" si="26"/>
        <v>0.52285586456163247</v>
      </c>
      <c r="G281" s="40">
        <f t="shared" si="27"/>
        <v>0.52285586456163247</v>
      </c>
    </row>
    <row r="282" spans="1:7" ht="17.25" customHeight="1" x14ac:dyDescent="0.25">
      <c r="A282" s="10" t="s">
        <v>72</v>
      </c>
      <c r="B282" s="28"/>
      <c r="C282" s="26">
        <v>1265.54</v>
      </c>
      <c r="D282" s="26">
        <v>1265.54</v>
      </c>
      <c r="E282" s="26">
        <v>542.26882000000001</v>
      </c>
      <c r="F282" s="40">
        <f t="shared" si="26"/>
        <v>0.42848809203976168</v>
      </c>
      <c r="G282" s="40">
        <f t="shared" si="27"/>
        <v>0.42848809203976168</v>
      </c>
    </row>
    <row r="283" spans="1:7" x14ac:dyDescent="0.25">
      <c r="A283" s="10" t="s">
        <v>73</v>
      </c>
      <c r="B283" s="28"/>
      <c r="C283" s="26">
        <v>749.95</v>
      </c>
      <c r="D283" s="26">
        <v>749.95</v>
      </c>
      <c r="E283" s="26">
        <v>450.95729999999998</v>
      </c>
      <c r="F283" s="40">
        <f t="shared" si="26"/>
        <v>0.601316487765851</v>
      </c>
      <c r="G283" s="40">
        <f t="shared" si="27"/>
        <v>0.601316487765851</v>
      </c>
    </row>
    <row r="284" spans="1:7" x14ac:dyDescent="0.25">
      <c r="A284" s="10" t="s">
        <v>74</v>
      </c>
      <c r="B284" s="28"/>
      <c r="C284" s="26">
        <v>562.46</v>
      </c>
      <c r="D284" s="26">
        <v>562.46</v>
      </c>
      <c r="E284" s="26">
        <v>395.04341999999997</v>
      </c>
      <c r="F284" s="40">
        <f t="shared" si="26"/>
        <v>0.7023493581765814</v>
      </c>
      <c r="G284" s="40">
        <f t="shared" si="27"/>
        <v>0.7023493581765814</v>
      </c>
    </row>
    <row r="285" spans="1:7" x14ac:dyDescent="0.25">
      <c r="A285" s="10" t="s">
        <v>75</v>
      </c>
      <c r="B285" s="28"/>
      <c r="C285" s="26">
        <v>1359.3</v>
      </c>
      <c r="D285" s="26">
        <v>1359.3</v>
      </c>
      <c r="E285" s="26">
        <v>700.23599999999999</v>
      </c>
      <c r="F285" s="40">
        <f t="shared" si="26"/>
        <v>0.51514455969984552</v>
      </c>
      <c r="G285" s="40">
        <f t="shared" si="27"/>
        <v>0.51514455969984552</v>
      </c>
    </row>
    <row r="286" spans="1:7" x14ac:dyDescent="0.25">
      <c r="A286" s="10" t="s">
        <v>76</v>
      </c>
      <c r="B286" s="28"/>
      <c r="C286" s="26">
        <v>703.08</v>
      </c>
      <c r="D286" s="26">
        <v>703.08</v>
      </c>
      <c r="E286" s="26">
        <v>313.09472999999997</v>
      </c>
      <c r="F286" s="40">
        <f t="shared" si="26"/>
        <v>0.44531878306878298</v>
      </c>
      <c r="G286" s="40">
        <f t="shared" si="27"/>
        <v>0.44531878306878298</v>
      </c>
    </row>
    <row r="287" spans="1:7" x14ac:dyDescent="0.25">
      <c r="A287" s="10" t="s">
        <v>77</v>
      </c>
      <c r="B287" s="28"/>
      <c r="C287" s="26">
        <v>1218.7</v>
      </c>
      <c r="D287" s="26">
        <v>1218.7</v>
      </c>
      <c r="E287" s="26">
        <v>613.05651</v>
      </c>
      <c r="F287" s="40">
        <f>IFERROR(E288/C287,"")</f>
        <v>0.22947320915729874</v>
      </c>
      <c r="G287" s="40">
        <f>IFERROR(E288/D287,"")</f>
        <v>0.22947320915729874</v>
      </c>
    </row>
    <row r="288" spans="1:7" x14ac:dyDescent="0.25">
      <c r="A288" s="10" t="s">
        <v>78</v>
      </c>
      <c r="B288" s="28"/>
      <c r="C288" s="26">
        <v>515.6</v>
      </c>
      <c r="D288" s="26">
        <v>515.6</v>
      </c>
      <c r="E288" s="26">
        <v>279.65899999999999</v>
      </c>
      <c r="F288" s="40">
        <f>IFERROR(E289/C288,"")</f>
        <v>0.47361336307214891</v>
      </c>
      <c r="G288" s="40">
        <f>IFERROR(E289/D288,"")</f>
        <v>0.47361336307214891</v>
      </c>
    </row>
    <row r="289" spans="1:7" x14ac:dyDescent="0.25">
      <c r="A289" s="10" t="s">
        <v>81</v>
      </c>
      <c r="B289" s="28"/>
      <c r="C289" s="26">
        <v>421.79</v>
      </c>
      <c r="D289" s="26">
        <v>421.79</v>
      </c>
      <c r="E289" s="26">
        <v>244.19504999999998</v>
      </c>
      <c r="F289" s="40">
        <f t="shared" si="26"/>
        <v>0.57894935868560171</v>
      </c>
      <c r="G289" s="40">
        <f t="shared" si="27"/>
        <v>0.57894935868560171</v>
      </c>
    </row>
    <row r="290" spans="1:7" x14ac:dyDescent="0.25">
      <c r="A290" s="10" t="s">
        <v>79</v>
      </c>
      <c r="B290" s="28"/>
      <c r="C290" s="26">
        <v>187.49</v>
      </c>
      <c r="D290" s="26">
        <v>187.49</v>
      </c>
      <c r="E290" s="26">
        <v>91.46611</v>
      </c>
      <c r="F290" s="40">
        <f t="shared" si="26"/>
        <v>0.48784527174782655</v>
      </c>
      <c r="G290" s="40">
        <f t="shared" si="27"/>
        <v>0.48784527174782655</v>
      </c>
    </row>
    <row r="291" spans="1:7" ht="240" x14ac:dyDescent="0.25">
      <c r="A291" s="35" t="s">
        <v>25</v>
      </c>
      <c r="B291" s="27" t="s">
        <v>26</v>
      </c>
      <c r="C291" s="17">
        <f>SUM(C292:C304)</f>
        <v>12719.4</v>
      </c>
      <c r="D291" s="17">
        <f t="shared" ref="D291:E291" si="35">SUM(D292:D304)</f>
        <v>12719.4</v>
      </c>
      <c r="E291" s="17">
        <f t="shared" si="35"/>
        <v>7935.1669999999995</v>
      </c>
      <c r="F291" s="39">
        <f t="shared" si="26"/>
        <v>0.62386331116247618</v>
      </c>
      <c r="G291" s="39">
        <f t="shared" si="27"/>
        <v>0.62386331116247618</v>
      </c>
    </row>
    <row r="292" spans="1:7" x14ac:dyDescent="0.25">
      <c r="A292" s="10" t="s">
        <v>68</v>
      </c>
      <c r="B292" s="12"/>
      <c r="C292" s="9">
        <v>1145.1300000000001</v>
      </c>
      <c r="D292" s="9">
        <v>1145.1300000000001</v>
      </c>
      <c r="E292" s="44">
        <v>1016.864</v>
      </c>
      <c r="F292" s="40">
        <f t="shared" si="26"/>
        <v>0.88799000986787524</v>
      </c>
      <c r="G292" s="40">
        <f t="shared" si="27"/>
        <v>0.88799000986787524</v>
      </c>
    </row>
    <row r="293" spans="1:7" x14ac:dyDescent="0.25">
      <c r="A293" s="10" t="s">
        <v>69</v>
      </c>
      <c r="B293" s="12"/>
      <c r="C293" s="9">
        <v>808.98</v>
      </c>
      <c r="D293" s="9">
        <v>808.98</v>
      </c>
      <c r="E293" s="44">
        <v>0</v>
      </c>
      <c r="F293" s="40">
        <f t="shared" si="26"/>
        <v>0</v>
      </c>
      <c r="G293" s="40">
        <f t="shared" si="27"/>
        <v>0</v>
      </c>
    </row>
    <row r="294" spans="1:7" x14ac:dyDescent="0.25">
      <c r="A294" s="10" t="s">
        <v>70</v>
      </c>
      <c r="B294" s="12"/>
      <c r="C294" s="9">
        <v>547.11</v>
      </c>
      <c r="D294" s="9">
        <v>547.11</v>
      </c>
      <c r="E294" s="44">
        <v>506.36799999999999</v>
      </c>
      <c r="F294" s="40">
        <f t="shared" si="26"/>
        <v>0.92553234267331974</v>
      </c>
      <c r="G294" s="40">
        <f t="shared" si="27"/>
        <v>0.92553234267331974</v>
      </c>
    </row>
    <row r="295" spans="1:7" x14ac:dyDescent="0.25">
      <c r="A295" s="10" t="s">
        <v>71</v>
      </c>
      <c r="B295" s="12"/>
      <c r="C295" s="9">
        <v>481.08</v>
      </c>
      <c r="D295" s="9">
        <v>481.08</v>
      </c>
      <c r="E295" s="44">
        <v>480.22399999999999</v>
      </c>
      <c r="F295" s="40">
        <f t="shared" si="26"/>
        <v>0.99822067015880933</v>
      </c>
      <c r="G295" s="40">
        <f t="shared" si="27"/>
        <v>0.99822067015880933</v>
      </c>
    </row>
    <row r="296" spans="1:7" ht="15" customHeight="1" x14ac:dyDescent="0.25">
      <c r="A296" s="10" t="s">
        <v>72</v>
      </c>
      <c r="B296" s="12"/>
      <c r="C296" s="9">
        <v>620.95000000000005</v>
      </c>
      <c r="D296" s="9">
        <v>620.95000000000005</v>
      </c>
      <c r="E296" s="44">
        <v>620.58199999999999</v>
      </c>
      <c r="F296" s="40">
        <f t="shared" si="26"/>
        <v>0.9994073596907963</v>
      </c>
      <c r="G296" s="40">
        <f t="shared" si="27"/>
        <v>0.9994073596907963</v>
      </c>
    </row>
    <row r="297" spans="1:7" x14ac:dyDescent="0.25">
      <c r="A297" s="10" t="s">
        <v>73</v>
      </c>
      <c r="B297" s="12"/>
      <c r="C297" s="9">
        <v>828.24</v>
      </c>
      <c r="D297" s="9">
        <v>828.24</v>
      </c>
      <c r="E297" s="44">
        <v>809.89</v>
      </c>
      <c r="F297" s="40">
        <f t="shared" si="26"/>
        <v>0.97784458611030611</v>
      </c>
      <c r="G297" s="40">
        <f t="shared" si="27"/>
        <v>0.97784458611030611</v>
      </c>
    </row>
    <row r="298" spans="1:7" x14ac:dyDescent="0.25">
      <c r="A298" s="10" t="s">
        <v>74</v>
      </c>
      <c r="B298" s="12"/>
      <c r="C298" s="9">
        <v>1275.3699999999999</v>
      </c>
      <c r="D298" s="9">
        <v>1275.3699999999999</v>
      </c>
      <c r="E298" s="44">
        <v>1180.6079999999999</v>
      </c>
      <c r="F298" s="40">
        <f t="shared" ref="F298:F363" si="36">IFERROR(E298/C298,"")</f>
        <v>0.92569842477085085</v>
      </c>
      <c r="G298" s="40">
        <f t="shared" ref="G298:G363" si="37">IFERROR(E298/D298,"")</f>
        <v>0.92569842477085085</v>
      </c>
    </row>
    <row r="299" spans="1:7" x14ac:dyDescent="0.25">
      <c r="A299" s="10" t="s">
        <v>75</v>
      </c>
      <c r="B299" s="12"/>
      <c r="C299" s="9">
        <v>974.53</v>
      </c>
      <c r="D299" s="9">
        <v>974.53</v>
      </c>
      <c r="E299" s="44">
        <v>964.12400000000002</v>
      </c>
      <c r="F299" s="40">
        <f t="shared" si="36"/>
        <v>0.98932203215909209</v>
      </c>
      <c r="G299" s="40">
        <f t="shared" si="37"/>
        <v>0.98932203215909209</v>
      </c>
    </row>
    <row r="300" spans="1:7" x14ac:dyDescent="0.25">
      <c r="A300" s="10" t="s">
        <v>76</v>
      </c>
      <c r="B300" s="12"/>
      <c r="C300" s="9">
        <v>548.03</v>
      </c>
      <c r="D300" s="9">
        <v>548.03</v>
      </c>
      <c r="E300" s="44">
        <v>265.11099999999999</v>
      </c>
      <c r="F300" s="40">
        <f t="shared" si="36"/>
        <v>0.48375271426746713</v>
      </c>
      <c r="G300" s="40">
        <f t="shared" si="37"/>
        <v>0.48375271426746713</v>
      </c>
    </row>
    <row r="301" spans="1:7" x14ac:dyDescent="0.25">
      <c r="A301" s="10" t="s">
        <v>77</v>
      </c>
      <c r="B301" s="12"/>
      <c r="C301" s="9">
        <v>556.28</v>
      </c>
      <c r="D301" s="9">
        <v>556.28</v>
      </c>
      <c r="E301" s="44">
        <v>555.904</v>
      </c>
      <c r="F301" s="40">
        <f t="shared" si="36"/>
        <v>0.99932408139785722</v>
      </c>
      <c r="G301" s="40">
        <f t="shared" si="37"/>
        <v>0.99932408139785722</v>
      </c>
    </row>
    <row r="302" spans="1:7" x14ac:dyDescent="0.25">
      <c r="A302" s="10" t="s">
        <v>78</v>
      </c>
      <c r="B302" s="12"/>
      <c r="C302" s="9">
        <v>934.18</v>
      </c>
      <c r="D302" s="9">
        <v>934.18</v>
      </c>
      <c r="E302" s="44">
        <v>934.18</v>
      </c>
      <c r="F302" s="40">
        <f t="shared" si="36"/>
        <v>1</v>
      </c>
      <c r="G302" s="40">
        <f t="shared" si="37"/>
        <v>1</v>
      </c>
    </row>
    <row r="303" spans="1:7" x14ac:dyDescent="0.25">
      <c r="A303" s="10" t="s">
        <v>81</v>
      </c>
      <c r="B303" s="12"/>
      <c r="C303" s="9">
        <v>3397.82</v>
      </c>
      <c r="D303" s="9">
        <v>3397.82</v>
      </c>
      <c r="E303" s="44">
        <v>0</v>
      </c>
      <c r="F303" s="40">
        <f t="shared" si="36"/>
        <v>0</v>
      </c>
      <c r="G303" s="40">
        <f t="shared" si="37"/>
        <v>0</v>
      </c>
    </row>
    <row r="304" spans="1:7" x14ac:dyDescent="0.25">
      <c r="A304" s="10" t="s">
        <v>79</v>
      </c>
      <c r="B304" s="12"/>
      <c r="C304" s="9">
        <v>601.70000000000005</v>
      </c>
      <c r="D304" s="9">
        <v>601.70000000000005</v>
      </c>
      <c r="E304" s="44">
        <v>601.31200000000001</v>
      </c>
      <c r="F304" s="40">
        <f t="shared" si="36"/>
        <v>0.99935516037892635</v>
      </c>
      <c r="G304" s="40">
        <f t="shared" si="37"/>
        <v>0.99935516037892635</v>
      </c>
    </row>
    <row r="305" spans="1:7" ht="210" x14ac:dyDescent="0.25">
      <c r="A305" s="15" t="s">
        <v>27</v>
      </c>
      <c r="B305" s="27" t="s">
        <v>28</v>
      </c>
      <c r="C305" s="17">
        <f>SUM(C306:C318)</f>
        <v>20133.2</v>
      </c>
      <c r="D305" s="17">
        <f t="shared" ref="D305:E305" si="38">SUM(D306:D318)</f>
        <v>20133.2</v>
      </c>
      <c r="E305" s="17">
        <f t="shared" si="38"/>
        <v>12982.3575</v>
      </c>
      <c r="F305" s="39">
        <f t="shared" si="36"/>
        <v>0.64482335147914882</v>
      </c>
      <c r="G305" s="39">
        <f t="shared" si="37"/>
        <v>0.64482335147914882</v>
      </c>
    </row>
    <row r="306" spans="1:7" x14ac:dyDescent="0.25">
      <c r="A306" s="10" t="s">
        <v>68</v>
      </c>
      <c r="B306" s="12"/>
      <c r="C306" s="9">
        <v>1592.9</v>
      </c>
      <c r="D306" s="9">
        <v>1592.9</v>
      </c>
      <c r="E306" s="44">
        <v>0</v>
      </c>
      <c r="F306" s="40">
        <f t="shared" si="36"/>
        <v>0</v>
      </c>
      <c r="G306" s="40">
        <f t="shared" si="37"/>
        <v>0</v>
      </c>
    </row>
    <row r="307" spans="1:7" x14ac:dyDescent="0.25">
      <c r="A307" s="10" t="s">
        <v>69</v>
      </c>
      <c r="B307" s="12"/>
      <c r="C307" s="9">
        <v>1077.8</v>
      </c>
      <c r="D307" s="9">
        <v>1077.8</v>
      </c>
      <c r="E307" s="44">
        <v>0</v>
      </c>
      <c r="F307" s="40">
        <f t="shared" si="36"/>
        <v>0</v>
      </c>
      <c r="G307" s="40">
        <f t="shared" si="37"/>
        <v>0</v>
      </c>
    </row>
    <row r="308" spans="1:7" x14ac:dyDescent="0.25">
      <c r="A308" s="10" t="s">
        <v>70</v>
      </c>
      <c r="B308" s="12"/>
      <c r="C308" s="9">
        <v>805.8</v>
      </c>
      <c r="D308" s="9">
        <v>805.8</v>
      </c>
      <c r="E308" s="44">
        <v>0</v>
      </c>
      <c r="F308" s="40">
        <f t="shared" si="36"/>
        <v>0</v>
      </c>
      <c r="G308" s="40">
        <f t="shared" si="37"/>
        <v>0</v>
      </c>
    </row>
    <row r="309" spans="1:7" x14ac:dyDescent="0.25">
      <c r="A309" s="10" t="s">
        <v>71</v>
      </c>
      <c r="B309" s="12"/>
      <c r="C309" s="9">
        <v>752.68</v>
      </c>
      <c r="D309" s="9">
        <v>752.68</v>
      </c>
      <c r="E309" s="44">
        <v>350.88</v>
      </c>
      <c r="F309" s="40">
        <f t="shared" si="36"/>
        <v>0.46617420417707395</v>
      </c>
      <c r="G309" s="40">
        <f t="shared" si="37"/>
        <v>0.46617420417707395</v>
      </c>
    </row>
    <row r="310" spans="1:7" ht="15" customHeight="1" x14ac:dyDescent="0.25">
      <c r="A310" s="10" t="s">
        <v>72</v>
      </c>
      <c r="B310" s="12"/>
      <c r="C310" s="9">
        <v>859.78</v>
      </c>
      <c r="D310" s="9">
        <v>859.78</v>
      </c>
      <c r="E310" s="44">
        <v>859.78</v>
      </c>
      <c r="F310" s="40">
        <f t="shared" si="36"/>
        <v>1</v>
      </c>
      <c r="G310" s="40">
        <f t="shared" si="37"/>
        <v>1</v>
      </c>
    </row>
    <row r="311" spans="1:7" x14ac:dyDescent="0.25">
      <c r="A311" s="10" t="s">
        <v>73</v>
      </c>
      <c r="B311" s="12"/>
      <c r="C311" s="9">
        <v>1227.4000000000001</v>
      </c>
      <c r="D311" s="9">
        <v>1227.4000000000001</v>
      </c>
      <c r="E311" s="44">
        <v>1149.625</v>
      </c>
      <c r="F311" s="40">
        <f t="shared" si="36"/>
        <v>0.93663434903047083</v>
      </c>
      <c r="G311" s="40">
        <f t="shared" si="37"/>
        <v>0.93663434903047083</v>
      </c>
    </row>
    <row r="312" spans="1:7" x14ac:dyDescent="0.25">
      <c r="A312" s="10" t="s">
        <v>74</v>
      </c>
      <c r="B312" s="12"/>
      <c r="C312" s="9">
        <v>1688.95</v>
      </c>
      <c r="D312" s="9">
        <v>1688.95</v>
      </c>
      <c r="E312" s="44">
        <v>1688.95</v>
      </c>
      <c r="F312" s="40">
        <f t="shared" si="36"/>
        <v>1</v>
      </c>
      <c r="G312" s="40">
        <f t="shared" si="37"/>
        <v>1</v>
      </c>
    </row>
    <row r="313" spans="1:7" x14ac:dyDescent="0.25">
      <c r="A313" s="10" t="s">
        <v>75</v>
      </c>
      <c r="B313" s="12"/>
      <c r="C313" s="9">
        <v>1550.4</v>
      </c>
      <c r="D313" s="9">
        <v>1550.4</v>
      </c>
      <c r="E313" s="44">
        <v>1507.14</v>
      </c>
      <c r="F313" s="40">
        <f t="shared" si="36"/>
        <v>0.97209752321981424</v>
      </c>
      <c r="G313" s="40">
        <f t="shared" si="37"/>
        <v>0.97209752321981424</v>
      </c>
    </row>
    <row r="314" spans="1:7" x14ac:dyDescent="0.25">
      <c r="A314" s="10" t="s">
        <v>76</v>
      </c>
      <c r="B314" s="12"/>
      <c r="C314" s="9">
        <v>608.6</v>
      </c>
      <c r="D314" s="9">
        <v>608.6</v>
      </c>
      <c r="E314" s="44">
        <v>401.79500000000002</v>
      </c>
      <c r="F314" s="40">
        <f t="shared" si="36"/>
        <v>0.66019553072625703</v>
      </c>
      <c r="G314" s="40">
        <f t="shared" si="37"/>
        <v>0.66019553072625703</v>
      </c>
    </row>
    <row r="315" spans="1:7" x14ac:dyDescent="0.25">
      <c r="A315" s="10" t="s">
        <v>77</v>
      </c>
      <c r="B315" s="12"/>
      <c r="C315" s="9">
        <v>608.17999999999995</v>
      </c>
      <c r="D315" s="9">
        <v>608.17999999999995</v>
      </c>
      <c r="E315" s="44">
        <v>0</v>
      </c>
      <c r="F315" s="40">
        <f t="shared" si="36"/>
        <v>0</v>
      </c>
      <c r="G315" s="40">
        <f t="shared" si="37"/>
        <v>0</v>
      </c>
    </row>
    <row r="316" spans="1:7" x14ac:dyDescent="0.25">
      <c r="A316" s="10" t="s">
        <v>78</v>
      </c>
      <c r="B316" s="12"/>
      <c r="C316" s="9">
        <v>1725.93</v>
      </c>
      <c r="D316" s="9">
        <v>1725.93</v>
      </c>
      <c r="E316" s="44">
        <v>1725.93</v>
      </c>
      <c r="F316" s="40">
        <f t="shared" si="36"/>
        <v>1</v>
      </c>
      <c r="G316" s="40">
        <f t="shared" si="37"/>
        <v>1</v>
      </c>
    </row>
    <row r="317" spans="1:7" x14ac:dyDescent="0.25">
      <c r="A317" s="10" t="s">
        <v>81</v>
      </c>
      <c r="B317" s="12"/>
      <c r="C317" s="9">
        <v>6366.58</v>
      </c>
      <c r="D317" s="9">
        <v>6366.58</v>
      </c>
      <c r="E317" s="44">
        <v>4326.8415000000005</v>
      </c>
      <c r="F317" s="40">
        <f t="shared" si="36"/>
        <v>0.6796178639080952</v>
      </c>
      <c r="G317" s="40">
        <f t="shared" si="37"/>
        <v>0.6796178639080952</v>
      </c>
    </row>
    <row r="318" spans="1:7" x14ac:dyDescent="0.25">
      <c r="A318" s="10" t="s">
        <v>79</v>
      </c>
      <c r="B318" s="12"/>
      <c r="C318" s="9">
        <v>1268.2</v>
      </c>
      <c r="D318" s="9">
        <v>1268.2</v>
      </c>
      <c r="E318" s="44">
        <v>971.41600000000005</v>
      </c>
      <c r="F318" s="40">
        <f t="shared" si="36"/>
        <v>0.76598012931714243</v>
      </c>
      <c r="G318" s="40">
        <f t="shared" si="37"/>
        <v>0.76598012931714243</v>
      </c>
    </row>
    <row r="319" spans="1:7" ht="390" x14ac:dyDescent="0.25">
      <c r="A319" s="15" t="s">
        <v>29</v>
      </c>
      <c r="B319" s="27" t="s">
        <v>30</v>
      </c>
      <c r="C319" s="17">
        <f>SUM(C320:C333)</f>
        <v>387138</v>
      </c>
      <c r="D319" s="17">
        <f t="shared" ref="D319:E319" si="39">SUM(D320:D333)</f>
        <v>371123.31999999995</v>
      </c>
      <c r="E319" s="17">
        <f t="shared" si="39"/>
        <v>44099.959909999998</v>
      </c>
      <c r="F319" s="39">
        <f t="shared" si="36"/>
        <v>0.11391276472472348</v>
      </c>
      <c r="G319" s="39">
        <f t="shared" si="37"/>
        <v>0.11882831806419496</v>
      </c>
    </row>
    <row r="320" spans="1:7" x14ac:dyDescent="0.25">
      <c r="A320" s="10" t="s">
        <v>68</v>
      </c>
      <c r="B320" s="12"/>
      <c r="C320" s="9">
        <v>26097.85</v>
      </c>
      <c r="D320" s="9">
        <v>26097.85</v>
      </c>
      <c r="E320" s="44">
        <v>0</v>
      </c>
      <c r="F320" s="40">
        <f t="shared" si="36"/>
        <v>0</v>
      </c>
      <c r="G320" s="40">
        <f t="shared" si="37"/>
        <v>0</v>
      </c>
    </row>
    <row r="321" spans="1:7" x14ac:dyDescent="0.25">
      <c r="A321" s="10" t="s">
        <v>69</v>
      </c>
      <c r="B321" s="12"/>
      <c r="C321" s="9">
        <v>18632.43</v>
      </c>
      <c r="D321" s="9">
        <v>18632.43</v>
      </c>
      <c r="E321" s="44">
        <v>0</v>
      </c>
      <c r="F321" s="40">
        <f t="shared" si="36"/>
        <v>0</v>
      </c>
      <c r="G321" s="40">
        <f t="shared" si="37"/>
        <v>0</v>
      </c>
    </row>
    <row r="322" spans="1:7" x14ac:dyDescent="0.25">
      <c r="A322" s="10" t="s">
        <v>70</v>
      </c>
      <c r="B322" s="12"/>
      <c r="C322" s="9">
        <v>11597.98</v>
      </c>
      <c r="D322" s="9">
        <v>11597.98</v>
      </c>
      <c r="E322" s="44">
        <v>0</v>
      </c>
      <c r="F322" s="40">
        <f t="shared" si="36"/>
        <v>0</v>
      </c>
      <c r="G322" s="40">
        <f t="shared" si="37"/>
        <v>0</v>
      </c>
    </row>
    <row r="323" spans="1:7" x14ac:dyDescent="0.25">
      <c r="A323" s="10" t="s">
        <v>71</v>
      </c>
      <c r="B323" s="12"/>
      <c r="C323" s="9">
        <v>14236.5</v>
      </c>
      <c r="D323" s="9">
        <v>14236.5</v>
      </c>
      <c r="E323" s="44">
        <v>12156.996279999999</v>
      </c>
      <c r="F323" s="40">
        <f t="shared" si="36"/>
        <v>0.85393153373371256</v>
      </c>
      <c r="G323" s="40">
        <f t="shared" si="37"/>
        <v>0.85393153373371256</v>
      </c>
    </row>
    <row r="324" spans="1:7" ht="12.75" customHeight="1" x14ac:dyDescent="0.25">
      <c r="A324" s="10" t="s">
        <v>72</v>
      </c>
      <c r="B324" s="12"/>
      <c r="C324" s="9">
        <v>17286.82</v>
      </c>
      <c r="D324" s="9">
        <v>17286.82</v>
      </c>
      <c r="E324" s="44">
        <v>0</v>
      </c>
      <c r="F324" s="40">
        <f t="shared" si="36"/>
        <v>0</v>
      </c>
      <c r="G324" s="40">
        <f t="shared" si="37"/>
        <v>0</v>
      </c>
    </row>
    <row r="325" spans="1:7" x14ac:dyDescent="0.25">
      <c r="A325" s="10" t="s">
        <v>73</v>
      </c>
      <c r="B325" s="12"/>
      <c r="C325" s="9">
        <v>19125.650000000001</v>
      </c>
      <c r="D325" s="9">
        <v>19125.650000000001</v>
      </c>
      <c r="E325" s="44">
        <v>14225.29559</v>
      </c>
      <c r="F325" s="40">
        <f t="shared" si="36"/>
        <v>0.7437810265272029</v>
      </c>
      <c r="G325" s="40">
        <f t="shared" si="37"/>
        <v>0.7437810265272029</v>
      </c>
    </row>
    <row r="326" spans="1:7" x14ac:dyDescent="0.25">
      <c r="A326" s="10" t="s">
        <v>74</v>
      </c>
      <c r="B326" s="12"/>
      <c r="C326" s="9">
        <v>30144.21</v>
      </c>
      <c r="D326" s="9">
        <v>30144.21</v>
      </c>
      <c r="E326" s="44">
        <v>0</v>
      </c>
      <c r="F326" s="40">
        <f t="shared" si="36"/>
        <v>0</v>
      </c>
      <c r="G326" s="40">
        <f t="shared" si="37"/>
        <v>0</v>
      </c>
    </row>
    <row r="327" spans="1:7" x14ac:dyDescent="0.25">
      <c r="A327" s="10" t="s">
        <v>75</v>
      </c>
      <c r="B327" s="12"/>
      <c r="C327" s="9">
        <v>28439.47</v>
      </c>
      <c r="D327" s="9">
        <v>28439.47</v>
      </c>
      <c r="E327" s="44">
        <v>0</v>
      </c>
      <c r="F327" s="40">
        <f t="shared" si="36"/>
        <v>0</v>
      </c>
      <c r="G327" s="40">
        <f t="shared" si="37"/>
        <v>0</v>
      </c>
    </row>
    <row r="328" spans="1:7" x14ac:dyDescent="0.25">
      <c r="A328" s="10" t="s">
        <v>76</v>
      </c>
      <c r="B328" s="12"/>
      <c r="C328" s="9">
        <v>14945.31</v>
      </c>
      <c r="D328" s="9">
        <v>14945.31</v>
      </c>
      <c r="E328" s="44">
        <v>0</v>
      </c>
      <c r="F328" s="40">
        <f t="shared" si="36"/>
        <v>0</v>
      </c>
      <c r="G328" s="40">
        <f t="shared" si="37"/>
        <v>0</v>
      </c>
    </row>
    <row r="329" spans="1:7" x14ac:dyDescent="0.25">
      <c r="A329" s="10" t="s">
        <v>77</v>
      </c>
      <c r="B329" s="12"/>
      <c r="C329" s="9">
        <v>10295.48</v>
      </c>
      <c r="D329" s="9">
        <v>10295.48</v>
      </c>
      <c r="E329" s="44">
        <v>0</v>
      </c>
      <c r="F329" s="40">
        <f t="shared" si="36"/>
        <v>0</v>
      </c>
      <c r="G329" s="40">
        <f t="shared" si="37"/>
        <v>0</v>
      </c>
    </row>
    <row r="330" spans="1:7" x14ac:dyDescent="0.25">
      <c r="A330" s="10" t="s">
        <v>78</v>
      </c>
      <c r="B330" s="12"/>
      <c r="C330" s="9">
        <v>29500.28</v>
      </c>
      <c r="D330" s="9">
        <v>29500.28</v>
      </c>
      <c r="E330" s="44">
        <v>16533.89804</v>
      </c>
      <c r="F330" s="40">
        <f t="shared" si="36"/>
        <v>0.56046580032460713</v>
      </c>
      <c r="G330" s="40">
        <f t="shared" si="37"/>
        <v>0.56046580032460713</v>
      </c>
    </row>
    <row r="331" spans="1:7" x14ac:dyDescent="0.25">
      <c r="A331" s="10" t="s">
        <v>81</v>
      </c>
      <c r="B331" s="12"/>
      <c r="C331" s="9">
        <v>123002.6</v>
      </c>
      <c r="D331" s="9">
        <v>123002.6</v>
      </c>
      <c r="E331" s="44">
        <v>600</v>
      </c>
      <c r="F331" s="40">
        <f t="shared" si="36"/>
        <v>4.8779456694411335E-3</v>
      </c>
      <c r="G331" s="40">
        <f t="shared" si="37"/>
        <v>4.8779456694411335E-3</v>
      </c>
    </row>
    <row r="332" spans="1:7" x14ac:dyDescent="0.25">
      <c r="A332" s="10" t="s">
        <v>79</v>
      </c>
      <c r="B332" s="12"/>
      <c r="C332" s="9">
        <v>24476.52</v>
      </c>
      <c r="D332" s="9">
        <v>24476.52</v>
      </c>
      <c r="E332" s="44">
        <v>583.77</v>
      </c>
      <c r="F332" s="40">
        <f t="shared" si="36"/>
        <v>2.3850204195694485E-2</v>
      </c>
      <c r="G332" s="40">
        <f t="shared" si="37"/>
        <v>2.3850204195694485E-2</v>
      </c>
    </row>
    <row r="333" spans="1:7" x14ac:dyDescent="0.25">
      <c r="A333" s="10" t="s">
        <v>80</v>
      </c>
      <c r="B333" s="12"/>
      <c r="C333" s="9">
        <v>19356.900000000001</v>
      </c>
      <c r="D333" s="9">
        <v>3342.22</v>
      </c>
      <c r="E333" s="44">
        <v>0</v>
      </c>
      <c r="F333" s="40">
        <f t="shared" si="36"/>
        <v>0</v>
      </c>
      <c r="G333" s="40">
        <f t="shared" si="37"/>
        <v>0</v>
      </c>
    </row>
    <row r="334" spans="1:7" ht="242.25" customHeight="1" x14ac:dyDescent="0.25">
      <c r="A334" s="15" t="s">
        <v>31</v>
      </c>
      <c r="B334" s="27" t="s">
        <v>33</v>
      </c>
      <c r="C334" s="17">
        <f>SUM(C336:C349)</f>
        <v>3927392.6999999997</v>
      </c>
      <c r="D334" s="17">
        <f t="shared" ref="D334:E334" si="40">SUM(D336:D349)</f>
        <v>3927392.6999999997</v>
      </c>
      <c r="E334" s="17">
        <f t="shared" si="40"/>
        <v>2058520.0487299999</v>
      </c>
      <c r="F334" s="39">
        <f t="shared" si="36"/>
        <v>0.52414418571639143</v>
      </c>
      <c r="G334" s="39">
        <f t="shared" si="37"/>
        <v>0.52414418571639143</v>
      </c>
    </row>
    <row r="335" spans="1:7" x14ac:dyDescent="0.25">
      <c r="A335" s="29" t="s">
        <v>131</v>
      </c>
      <c r="B335" s="33"/>
      <c r="C335" s="42"/>
      <c r="D335" s="42"/>
      <c r="E335" s="42"/>
      <c r="F335" s="31" t="str">
        <f t="shared" si="36"/>
        <v/>
      </c>
      <c r="G335" s="31" t="str">
        <f t="shared" si="37"/>
        <v/>
      </c>
    </row>
    <row r="336" spans="1:7" x14ac:dyDescent="0.25">
      <c r="A336" s="10" t="s">
        <v>68</v>
      </c>
      <c r="B336" s="12"/>
      <c r="C336" s="9">
        <v>330170.3</v>
      </c>
      <c r="D336" s="9">
        <v>330170.3</v>
      </c>
      <c r="E336" s="44">
        <v>176290.53599999999</v>
      </c>
      <c r="F336" s="40">
        <f t="shared" si="36"/>
        <v>0.53393820098294731</v>
      </c>
      <c r="G336" s="40">
        <f t="shared" si="37"/>
        <v>0.53393820098294731</v>
      </c>
    </row>
    <row r="337" spans="1:7" x14ac:dyDescent="0.25">
      <c r="A337" s="10" t="s">
        <v>69</v>
      </c>
      <c r="B337" s="12"/>
      <c r="C337" s="9">
        <v>224211.27</v>
      </c>
      <c r="D337" s="9">
        <v>224211.27</v>
      </c>
      <c r="E337" s="44">
        <v>115370.22817</v>
      </c>
      <c r="F337" s="40">
        <f t="shared" si="36"/>
        <v>0.51456034377754523</v>
      </c>
      <c r="G337" s="40">
        <f t="shared" si="37"/>
        <v>0.51456034377754523</v>
      </c>
    </row>
    <row r="338" spans="1:7" x14ac:dyDescent="0.25">
      <c r="A338" s="10" t="s">
        <v>70</v>
      </c>
      <c r="B338" s="12"/>
      <c r="C338" s="9">
        <v>142531.39000000001</v>
      </c>
      <c r="D338" s="9">
        <v>142531.39000000001</v>
      </c>
      <c r="E338" s="44">
        <v>77079.413809999998</v>
      </c>
      <c r="F338" s="40">
        <f t="shared" si="36"/>
        <v>0.54078904169811293</v>
      </c>
      <c r="G338" s="40">
        <f t="shared" si="37"/>
        <v>0.54078904169811293</v>
      </c>
    </row>
    <row r="339" spans="1:7" x14ac:dyDescent="0.25">
      <c r="A339" s="10" t="s">
        <v>71</v>
      </c>
      <c r="B339" s="12"/>
      <c r="C339" s="9">
        <v>160190.62</v>
      </c>
      <c r="D339" s="9">
        <v>160190.62</v>
      </c>
      <c r="E339" s="44">
        <v>79067.348070000007</v>
      </c>
      <c r="F339" s="40">
        <f t="shared" si="36"/>
        <v>0.49358288313011095</v>
      </c>
      <c r="G339" s="40">
        <f t="shared" si="37"/>
        <v>0.49358288313011095</v>
      </c>
    </row>
    <row r="340" spans="1:7" x14ac:dyDescent="0.25">
      <c r="A340" s="10" t="s">
        <v>72</v>
      </c>
      <c r="B340" s="12"/>
      <c r="C340" s="9">
        <v>184992.36</v>
      </c>
      <c r="D340" s="9">
        <v>184992.36</v>
      </c>
      <c r="E340" s="44">
        <v>99096.305710000015</v>
      </c>
      <c r="F340" s="40">
        <f t="shared" si="36"/>
        <v>0.53567782858708335</v>
      </c>
      <c r="G340" s="40">
        <f t="shared" si="37"/>
        <v>0.53567782858708335</v>
      </c>
    </row>
    <row r="341" spans="1:7" x14ac:dyDescent="0.25">
      <c r="A341" s="10" t="s">
        <v>73</v>
      </c>
      <c r="B341" s="12"/>
      <c r="C341" s="9">
        <v>248874.38</v>
      </c>
      <c r="D341" s="9">
        <v>248874.38</v>
      </c>
      <c r="E341" s="44">
        <v>131689.08873000002</v>
      </c>
      <c r="F341" s="40">
        <f t="shared" si="36"/>
        <v>0.52913879174706535</v>
      </c>
      <c r="G341" s="40">
        <f t="shared" si="37"/>
        <v>0.52913879174706535</v>
      </c>
    </row>
    <row r="342" spans="1:7" x14ac:dyDescent="0.25">
      <c r="A342" s="10" t="s">
        <v>74</v>
      </c>
      <c r="B342" s="12"/>
      <c r="C342" s="9">
        <v>341934.77</v>
      </c>
      <c r="D342" s="9">
        <v>341934.77</v>
      </c>
      <c r="E342" s="44">
        <v>186354.15601999999</v>
      </c>
      <c r="F342" s="40">
        <f t="shared" si="36"/>
        <v>0.54499914126896187</v>
      </c>
      <c r="G342" s="40">
        <f t="shared" si="37"/>
        <v>0.54499914126896187</v>
      </c>
    </row>
    <row r="343" spans="1:7" x14ac:dyDescent="0.25">
      <c r="A343" s="10" t="s">
        <v>75</v>
      </c>
      <c r="B343" s="12"/>
      <c r="C343" s="9">
        <v>259984.26</v>
      </c>
      <c r="D343" s="9">
        <v>259984.26</v>
      </c>
      <c r="E343" s="44">
        <v>144647.75440000001</v>
      </c>
      <c r="F343" s="40">
        <f t="shared" si="36"/>
        <v>0.55637119877949537</v>
      </c>
      <c r="G343" s="40">
        <f t="shared" si="37"/>
        <v>0.55637119877949537</v>
      </c>
    </row>
    <row r="344" spans="1:7" x14ac:dyDescent="0.25">
      <c r="A344" s="10" t="s">
        <v>76</v>
      </c>
      <c r="B344" s="12"/>
      <c r="C344" s="9">
        <v>130598.69</v>
      </c>
      <c r="D344" s="9">
        <v>130598.69</v>
      </c>
      <c r="E344" s="44">
        <v>61933.673929999997</v>
      </c>
      <c r="F344" s="40">
        <f t="shared" si="36"/>
        <v>0.4742289063542674</v>
      </c>
      <c r="G344" s="40">
        <f t="shared" si="37"/>
        <v>0.4742289063542674</v>
      </c>
    </row>
    <row r="345" spans="1:7" x14ac:dyDescent="0.25">
      <c r="A345" s="10" t="s">
        <v>77</v>
      </c>
      <c r="B345" s="12"/>
      <c r="C345" s="9">
        <v>150518.75</v>
      </c>
      <c r="D345" s="9">
        <v>150518.75</v>
      </c>
      <c r="E345" s="44">
        <v>80728.993599999987</v>
      </c>
      <c r="F345" s="40">
        <f t="shared" si="36"/>
        <v>0.53633845351492748</v>
      </c>
      <c r="G345" s="40">
        <f t="shared" si="37"/>
        <v>0.53633845351492748</v>
      </c>
    </row>
    <row r="346" spans="1:7" x14ac:dyDescent="0.25">
      <c r="A346" s="10" t="s">
        <v>78</v>
      </c>
      <c r="B346" s="12"/>
      <c r="C346" s="9">
        <v>289106.21000000002</v>
      </c>
      <c r="D346" s="9">
        <v>289106.21000000002</v>
      </c>
      <c r="E346" s="44">
        <v>157013.38657</v>
      </c>
      <c r="F346" s="40">
        <f t="shared" si="36"/>
        <v>0.54309932176828712</v>
      </c>
      <c r="G346" s="40">
        <f t="shared" si="37"/>
        <v>0.54309932176828712</v>
      </c>
    </row>
    <row r="347" spans="1:7" x14ac:dyDescent="0.25">
      <c r="A347" s="10" t="s">
        <v>81</v>
      </c>
      <c r="B347" s="12"/>
      <c r="C347" s="9">
        <v>1200345.01</v>
      </c>
      <c r="D347" s="9">
        <v>1200345.01</v>
      </c>
      <c r="E347" s="44">
        <v>637856.25248000002</v>
      </c>
      <c r="F347" s="40">
        <f t="shared" si="36"/>
        <v>0.53139409683554228</v>
      </c>
      <c r="G347" s="40">
        <f t="shared" si="37"/>
        <v>0.53139409683554228</v>
      </c>
    </row>
    <row r="348" spans="1:7" x14ac:dyDescent="0.25">
      <c r="A348" s="10" t="s">
        <v>79</v>
      </c>
      <c r="B348" s="12"/>
      <c r="C348" s="9">
        <v>224660.77</v>
      </c>
      <c r="D348" s="9">
        <v>224660.77</v>
      </c>
      <c r="E348" s="44">
        <v>111392.91123999999</v>
      </c>
      <c r="F348" s="40">
        <f t="shared" si="36"/>
        <v>0.49582715860895515</v>
      </c>
      <c r="G348" s="40">
        <f t="shared" si="37"/>
        <v>0.49582715860895515</v>
      </c>
    </row>
    <row r="349" spans="1:7" x14ac:dyDescent="0.25">
      <c r="A349" s="10" t="s">
        <v>80</v>
      </c>
      <c r="B349" s="12"/>
      <c r="C349" s="9">
        <v>39273.919999999998</v>
      </c>
      <c r="D349" s="9">
        <v>39273.919999999998</v>
      </c>
      <c r="E349" s="44">
        <v>0</v>
      </c>
      <c r="F349" s="40">
        <f t="shared" si="36"/>
        <v>0</v>
      </c>
      <c r="G349" s="40">
        <f t="shared" si="37"/>
        <v>0</v>
      </c>
    </row>
    <row r="350" spans="1:7" ht="225" x14ac:dyDescent="0.25">
      <c r="A350" s="15" t="s">
        <v>31</v>
      </c>
      <c r="B350" s="27" t="s">
        <v>32</v>
      </c>
      <c r="C350" s="17">
        <f>SUM(C352:C365)</f>
        <v>6300980.7799999993</v>
      </c>
      <c r="D350" s="17">
        <f t="shared" ref="D350:E350" si="41">SUM(D352:D365)</f>
        <v>6300980.7799999993</v>
      </c>
      <c r="E350" s="17">
        <f t="shared" si="41"/>
        <v>3490636.76284</v>
      </c>
      <c r="F350" s="39">
        <f t="shared" si="36"/>
        <v>0.55398308370018556</v>
      </c>
      <c r="G350" s="39">
        <f t="shared" si="37"/>
        <v>0.55398308370018556</v>
      </c>
    </row>
    <row r="351" spans="1:7" x14ac:dyDescent="0.25">
      <c r="A351" s="29" t="s">
        <v>132</v>
      </c>
      <c r="B351" s="33"/>
      <c r="C351" s="42"/>
      <c r="D351" s="42"/>
      <c r="E351" s="42"/>
      <c r="F351" s="31" t="str">
        <f t="shared" si="36"/>
        <v/>
      </c>
      <c r="G351" s="31" t="str">
        <f t="shared" si="37"/>
        <v/>
      </c>
    </row>
    <row r="352" spans="1:7" x14ac:dyDescent="0.25">
      <c r="A352" s="10" t="s">
        <v>68</v>
      </c>
      <c r="B352" s="13"/>
      <c r="C352" s="9">
        <v>573474.94999999995</v>
      </c>
      <c r="D352" s="9">
        <v>573474.94999999995</v>
      </c>
      <c r="E352" s="44">
        <v>322684.58799999999</v>
      </c>
      <c r="F352" s="40">
        <f t="shared" si="36"/>
        <v>0.56268296984898825</v>
      </c>
      <c r="G352" s="40">
        <f t="shared" si="37"/>
        <v>0.56268296984898825</v>
      </c>
    </row>
    <row r="353" spans="1:7" x14ac:dyDescent="0.25">
      <c r="A353" s="10" t="s">
        <v>69</v>
      </c>
      <c r="B353" s="13"/>
      <c r="C353" s="9">
        <v>443803.78</v>
      </c>
      <c r="D353" s="9">
        <v>443803.78</v>
      </c>
      <c r="E353" s="44">
        <v>245233.68281999999</v>
      </c>
      <c r="F353" s="40">
        <f t="shared" si="36"/>
        <v>0.55257231657648331</v>
      </c>
      <c r="G353" s="40">
        <f t="shared" si="37"/>
        <v>0.55257231657648331</v>
      </c>
    </row>
    <row r="354" spans="1:7" x14ac:dyDescent="0.25">
      <c r="A354" s="10" t="s">
        <v>70</v>
      </c>
      <c r="B354" s="13"/>
      <c r="C354" s="9">
        <v>250624.45</v>
      </c>
      <c r="D354" s="9">
        <v>250624.45</v>
      </c>
      <c r="E354" s="44">
        <v>140416.58621000001</v>
      </c>
      <c r="F354" s="40">
        <f t="shared" si="36"/>
        <v>0.56026691015182284</v>
      </c>
      <c r="G354" s="40">
        <f t="shared" si="37"/>
        <v>0.56026691015182284</v>
      </c>
    </row>
    <row r="355" spans="1:7" x14ac:dyDescent="0.25">
      <c r="A355" s="10" t="s">
        <v>71</v>
      </c>
      <c r="B355" s="13"/>
      <c r="C355" s="9">
        <v>274435.14</v>
      </c>
      <c r="D355" s="9">
        <v>274435.14</v>
      </c>
      <c r="E355" s="44">
        <v>149422.47894999999</v>
      </c>
      <c r="F355" s="40">
        <f t="shared" si="36"/>
        <v>0.5444728359130685</v>
      </c>
      <c r="G355" s="40">
        <f t="shared" si="37"/>
        <v>0.5444728359130685</v>
      </c>
    </row>
    <row r="356" spans="1:7" ht="15" customHeight="1" x14ac:dyDescent="0.25">
      <c r="A356" s="10" t="s">
        <v>72</v>
      </c>
      <c r="B356" s="13"/>
      <c r="C356" s="9">
        <v>377342.01</v>
      </c>
      <c r="D356" s="9">
        <v>377342.01</v>
      </c>
      <c r="E356" s="44">
        <v>209660.70431</v>
      </c>
      <c r="F356" s="40">
        <f t="shared" si="36"/>
        <v>0.55562513251572487</v>
      </c>
      <c r="G356" s="40">
        <f t="shared" si="37"/>
        <v>0.55562513251572487</v>
      </c>
    </row>
    <row r="357" spans="1:7" x14ac:dyDescent="0.25">
      <c r="A357" s="10" t="s">
        <v>73</v>
      </c>
      <c r="B357" s="13"/>
      <c r="C357" s="9">
        <v>409420.79999999999</v>
      </c>
      <c r="D357" s="9">
        <v>409420.79999999999</v>
      </c>
      <c r="E357" s="44">
        <v>231520.23877</v>
      </c>
      <c r="F357" s="40">
        <f t="shared" si="36"/>
        <v>0.56548235646552403</v>
      </c>
      <c r="G357" s="40">
        <f t="shared" si="37"/>
        <v>0.56548235646552403</v>
      </c>
    </row>
    <row r="358" spans="1:7" x14ac:dyDescent="0.25">
      <c r="A358" s="10" t="s">
        <v>74</v>
      </c>
      <c r="B358" s="13"/>
      <c r="C358" s="9">
        <v>565165.07999999996</v>
      </c>
      <c r="D358" s="9">
        <v>565165.07999999996</v>
      </c>
      <c r="E358" s="44">
        <v>314860.54678000003</v>
      </c>
      <c r="F358" s="40">
        <f t="shared" si="36"/>
        <v>0.55711252857306759</v>
      </c>
      <c r="G358" s="40">
        <f t="shared" si="37"/>
        <v>0.55711252857306759</v>
      </c>
    </row>
    <row r="359" spans="1:7" x14ac:dyDescent="0.25">
      <c r="A359" s="10" t="s">
        <v>75</v>
      </c>
      <c r="B359" s="13"/>
      <c r="C359" s="9">
        <v>511970.48</v>
      </c>
      <c r="D359" s="9">
        <v>511970.48</v>
      </c>
      <c r="E359" s="44">
        <v>296579.96599999996</v>
      </c>
      <c r="F359" s="40">
        <f t="shared" si="36"/>
        <v>0.57929114584887775</v>
      </c>
      <c r="G359" s="40">
        <f t="shared" si="37"/>
        <v>0.57929114584887775</v>
      </c>
    </row>
    <row r="360" spans="1:7" x14ac:dyDescent="0.25">
      <c r="A360" s="10" t="s">
        <v>76</v>
      </c>
      <c r="B360" s="13"/>
      <c r="C360" s="9">
        <v>271189.34000000003</v>
      </c>
      <c r="D360" s="9">
        <v>271189.34000000003</v>
      </c>
      <c r="E360" s="44">
        <v>142892.67139</v>
      </c>
      <c r="F360" s="40">
        <f t="shared" si="36"/>
        <v>0.52691109241240819</v>
      </c>
      <c r="G360" s="40">
        <f t="shared" si="37"/>
        <v>0.52691109241240819</v>
      </c>
    </row>
    <row r="361" spans="1:7" x14ac:dyDescent="0.25">
      <c r="A361" s="10" t="s">
        <v>77</v>
      </c>
      <c r="B361" s="13"/>
      <c r="C361" s="9">
        <v>289029.73</v>
      </c>
      <c r="D361" s="9">
        <v>289029.73</v>
      </c>
      <c r="E361" s="44">
        <v>163030.12610999998</v>
      </c>
      <c r="F361" s="40">
        <f t="shared" si="36"/>
        <v>0.56406005745498911</v>
      </c>
      <c r="G361" s="40">
        <f t="shared" si="37"/>
        <v>0.56406005745498911</v>
      </c>
    </row>
    <row r="362" spans="1:7" x14ac:dyDescent="0.25">
      <c r="A362" s="10" t="s">
        <v>78</v>
      </c>
      <c r="B362" s="13"/>
      <c r="C362" s="9">
        <v>414213.58</v>
      </c>
      <c r="D362" s="9">
        <v>414213.58</v>
      </c>
      <c r="E362" s="44">
        <v>233338.42662000001</v>
      </c>
      <c r="F362" s="40">
        <f t="shared" si="36"/>
        <v>0.5633287701962838</v>
      </c>
      <c r="G362" s="40">
        <f t="shared" si="37"/>
        <v>0.5633287701962838</v>
      </c>
    </row>
    <row r="363" spans="1:7" x14ac:dyDescent="0.25">
      <c r="A363" s="10" t="s">
        <v>81</v>
      </c>
      <c r="B363" s="13"/>
      <c r="C363" s="9">
        <v>1563192.09</v>
      </c>
      <c r="D363" s="9">
        <v>1563192.09</v>
      </c>
      <c r="E363" s="44">
        <v>876537.14267000009</v>
      </c>
      <c r="F363" s="40">
        <f t="shared" si="36"/>
        <v>0.56073540051626036</v>
      </c>
      <c r="G363" s="40">
        <f t="shared" si="37"/>
        <v>0.56073540051626036</v>
      </c>
    </row>
    <row r="364" spans="1:7" x14ac:dyDescent="0.25">
      <c r="A364" s="10" t="s">
        <v>79</v>
      </c>
      <c r="B364" s="13"/>
      <c r="C364" s="9">
        <v>294109.53999999998</v>
      </c>
      <c r="D364" s="9">
        <v>294109.53999999998</v>
      </c>
      <c r="E364" s="44">
        <v>164459.60420999999</v>
      </c>
      <c r="F364" s="40">
        <f t="shared" ref="F364:F427" si="42">IFERROR(E364/C364,"")</f>
        <v>0.5591780674982525</v>
      </c>
      <c r="G364" s="40">
        <f t="shared" ref="G364:G427" si="43">IFERROR(E364/D364,"")</f>
        <v>0.5591780674982525</v>
      </c>
    </row>
    <row r="365" spans="1:7" x14ac:dyDescent="0.25">
      <c r="A365" s="10" t="s">
        <v>80</v>
      </c>
      <c r="B365" s="13"/>
      <c r="C365" s="9">
        <v>63009.81</v>
      </c>
      <c r="D365" s="9">
        <v>63009.81</v>
      </c>
      <c r="E365" s="44">
        <v>0</v>
      </c>
      <c r="F365" s="40">
        <f t="shared" si="42"/>
        <v>0</v>
      </c>
      <c r="G365" s="40">
        <f t="shared" si="43"/>
        <v>0</v>
      </c>
    </row>
    <row r="366" spans="1:7" ht="75" x14ac:dyDescent="0.25">
      <c r="A366" s="15" t="s">
        <v>34</v>
      </c>
      <c r="B366" s="27" t="s">
        <v>331</v>
      </c>
      <c r="C366" s="17">
        <f>SUM(C367:C379)</f>
        <v>743001.52</v>
      </c>
      <c r="D366" s="17">
        <f t="shared" ref="D366:E366" si="44">SUM(D367:D379)</f>
        <v>743001.52</v>
      </c>
      <c r="E366" s="17">
        <f t="shared" si="44"/>
        <v>408525.34081999992</v>
      </c>
      <c r="F366" s="39">
        <f t="shared" si="42"/>
        <v>0.54983109700771526</v>
      </c>
      <c r="G366" s="39">
        <f t="shared" si="43"/>
        <v>0.54983109700771526</v>
      </c>
    </row>
    <row r="367" spans="1:7" x14ac:dyDescent="0.25">
      <c r="A367" s="10" t="s">
        <v>68</v>
      </c>
      <c r="B367" s="13"/>
      <c r="C367" s="9">
        <v>76557.600000000006</v>
      </c>
      <c r="D367" s="9">
        <v>76557.600000000006</v>
      </c>
      <c r="E367" s="9">
        <v>39834.129999999997</v>
      </c>
      <c r="F367" s="40">
        <f t="shared" si="42"/>
        <v>0.52031581449784203</v>
      </c>
      <c r="G367" s="40">
        <f t="shared" si="43"/>
        <v>0.52031581449784203</v>
      </c>
    </row>
    <row r="368" spans="1:7" x14ac:dyDescent="0.25">
      <c r="A368" s="10" t="s">
        <v>69</v>
      </c>
      <c r="B368" s="13"/>
      <c r="C368" s="9">
        <v>58121.279999999999</v>
      </c>
      <c r="D368" s="9">
        <v>58121.279999999999</v>
      </c>
      <c r="E368" s="9">
        <v>34359.669159999998</v>
      </c>
      <c r="F368" s="40">
        <f t="shared" si="42"/>
        <v>0.59117192807866581</v>
      </c>
      <c r="G368" s="40">
        <f t="shared" si="43"/>
        <v>0.59117192807866581</v>
      </c>
    </row>
    <row r="369" spans="1:7" x14ac:dyDescent="0.25">
      <c r="A369" s="10" t="s">
        <v>70</v>
      </c>
      <c r="B369" s="13"/>
      <c r="C369" s="9">
        <v>34529.040000000001</v>
      </c>
      <c r="D369" s="9">
        <v>34529.040000000001</v>
      </c>
      <c r="E369" s="9">
        <v>20716.87989</v>
      </c>
      <c r="F369" s="40">
        <f t="shared" si="42"/>
        <v>0.59998424195981126</v>
      </c>
      <c r="G369" s="40">
        <f t="shared" si="43"/>
        <v>0.59998424195981126</v>
      </c>
    </row>
    <row r="370" spans="1:7" x14ac:dyDescent="0.25">
      <c r="A370" s="10" t="s">
        <v>71</v>
      </c>
      <c r="B370" s="13"/>
      <c r="C370" s="9">
        <v>32810.400000000001</v>
      </c>
      <c r="D370" s="9">
        <v>32810.400000000001</v>
      </c>
      <c r="E370" s="9">
        <v>18431.627519999998</v>
      </c>
      <c r="F370" s="40">
        <f t="shared" si="42"/>
        <v>0.5617617438373198</v>
      </c>
      <c r="G370" s="40">
        <f t="shared" si="43"/>
        <v>0.5617617438373198</v>
      </c>
    </row>
    <row r="371" spans="1:7" ht="15" customHeight="1" x14ac:dyDescent="0.25">
      <c r="A371" s="10" t="s">
        <v>72</v>
      </c>
      <c r="B371" s="13"/>
      <c r="C371" s="9">
        <v>45778.32</v>
      </c>
      <c r="D371" s="9">
        <v>45778.32</v>
      </c>
      <c r="E371" s="9">
        <v>23761.52606</v>
      </c>
      <c r="F371" s="40">
        <f t="shared" si="42"/>
        <v>0.51905631443006206</v>
      </c>
      <c r="G371" s="40">
        <f t="shared" si="43"/>
        <v>0.51905631443006206</v>
      </c>
    </row>
    <row r="372" spans="1:7" x14ac:dyDescent="0.25">
      <c r="A372" s="10" t="s">
        <v>73</v>
      </c>
      <c r="B372" s="13"/>
      <c r="C372" s="9">
        <v>54684</v>
      </c>
      <c r="D372" s="9">
        <v>54684</v>
      </c>
      <c r="E372" s="9">
        <v>31518.848469999997</v>
      </c>
      <c r="F372" s="40">
        <f t="shared" si="42"/>
        <v>0.57638154615609682</v>
      </c>
      <c r="G372" s="40">
        <f t="shared" si="43"/>
        <v>0.57638154615609682</v>
      </c>
    </row>
    <row r="373" spans="1:7" x14ac:dyDescent="0.25">
      <c r="A373" s="10" t="s">
        <v>74</v>
      </c>
      <c r="B373" s="13"/>
      <c r="C373" s="9">
        <v>73589.039999999994</v>
      </c>
      <c r="D373" s="9">
        <v>73589.039999999994</v>
      </c>
      <c r="E373" s="9">
        <v>42553.099259999995</v>
      </c>
      <c r="F373" s="40">
        <f t="shared" si="42"/>
        <v>0.57825321895760562</v>
      </c>
      <c r="G373" s="40">
        <f t="shared" si="43"/>
        <v>0.57825321895760562</v>
      </c>
    </row>
    <row r="374" spans="1:7" x14ac:dyDescent="0.25">
      <c r="A374" s="10" t="s">
        <v>75</v>
      </c>
      <c r="B374" s="13"/>
      <c r="C374" s="9">
        <v>64995.839999999997</v>
      </c>
      <c r="D374" s="9">
        <v>64995.839999999997</v>
      </c>
      <c r="E374" s="9">
        <v>32497.919999999998</v>
      </c>
      <c r="F374" s="40">
        <f t="shared" si="42"/>
        <v>0.5</v>
      </c>
      <c r="G374" s="40">
        <f t="shared" si="43"/>
        <v>0.5</v>
      </c>
    </row>
    <row r="375" spans="1:7" x14ac:dyDescent="0.25">
      <c r="A375" s="10" t="s">
        <v>76</v>
      </c>
      <c r="B375" s="13"/>
      <c r="C375" s="9">
        <v>30154.32</v>
      </c>
      <c r="D375" s="9">
        <v>30154.32</v>
      </c>
      <c r="E375" s="9">
        <v>17000.30327</v>
      </c>
      <c r="F375" s="40">
        <f t="shared" si="42"/>
        <v>0.56377670827927806</v>
      </c>
      <c r="G375" s="40">
        <f t="shared" si="43"/>
        <v>0.56377670827927806</v>
      </c>
    </row>
    <row r="376" spans="1:7" x14ac:dyDescent="0.25">
      <c r="A376" s="10" t="s">
        <v>77</v>
      </c>
      <c r="B376" s="13"/>
      <c r="C376" s="9">
        <v>34060.32</v>
      </c>
      <c r="D376" s="9">
        <v>34060.32</v>
      </c>
      <c r="E376" s="9">
        <v>21175.529449999998</v>
      </c>
      <c r="F376" s="40">
        <f t="shared" si="42"/>
        <v>0.62170670886239465</v>
      </c>
      <c r="G376" s="40">
        <f t="shared" si="43"/>
        <v>0.62170670886239465</v>
      </c>
    </row>
    <row r="377" spans="1:7" x14ac:dyDescent="0.25">
      <c r="A377" s="10" t="s">
        <v>78</v>
      </c>
      <c r="B377" s="13"/>
      <c r="C377" s="9">
        <v>60933.599999999999</v>
      </c>
      <c r="D377" s="9">
        <v>60933.599999999999</v>
      </c>
      <c r="E377" s="9">
        <v>34955.33756</v>
      </c>
      <c r="F377" s="40">
        <f t="shared" si="42"/>
        <v>0.57366276668373439</v>
      </c>
      <c r="G377" s="40">
        <f t="shared" si="43"/>
        <v>0.57366276668373439</v>
      </c>
    </row>
    <row r="378" spans="1:7" x14ac:dyDescent="0.25">
      <c r="A378" s="10" t="s">
        <v>81</v>
      </c>
      <c r="B378" s="13"/>
      <c r="C378" s="9">
        <v>132259.35999999999</v>
      </c>
      <c r="D378" s="9">
        <v>132259.35999999999</v>
      </c>
      <c r="E378" s="9">
        <v>65564.653510000004</v>
      </c>
      <c r="F378" s="40">
        <f t="shared" si="42"/>
        <v>0.49572789033607911</v>
      </c>
      <c r="G378" s="40">
        <f t="shared" si="43"/>
        <v>0.49572789033607911</v>
      </c>
    </row>
    <row r="379" spans="1:7" x14ac:dyDescent="0.25">
      <c r="A379" s="10" t="s">
        <v>79</v>
      </c>
      <c r="B379" s="13"/>
      <c r="C379" s="9">
        <v>44528.4</v>
      </c>
      <c r="D379" s="9">
        <v>44528.4</v>
      </c>
      <c r="E379" s="9">
        <v>26155.81667</v>
      </c>
      <c r="F379" s="40">
        <f t="shared" si="42"/>
        <v>0.58739628349547701</v>
      </c>
      <c r="G379" s="40">
        <f t="shared" si="43"/>
        <v>0.58739628349547701</v>
      </c>
    </row>
    <row r="380" spans="1:7" ht="225" x14ac:dyDescent="0.25">
      <c r="A380" s="15" t="s">
        <v>31</v>
      </c>
      <c r="B380" s="27" t="s">
        <v>36</v>
      </c>
      <c r="C380" s="17">
        <f>SUM(C382:C394)</f>
        <v>292950.28999999998</v>
      </c>
      <c r="D380" s="17">
        <f t="shared" ref="D380:E380" si="45">SUM(D382:D394)</f>
        <v>292950.28999999998</v>
      </c>
      <c r="E380" s="17">
        <f t="shared" si="45"/>
        <v>160110.98204999999</v>
      </c>
      <c r="F380" s="39">
        <f t="shared" si="42"/>
        <v>0.54654659003751116</v>
      </c>
      <c r="G380" s="39">
        <f t="shared" si="43"/>
        <v>0.54654659003751116</v>
      </c>
    </row>
    <row r="381" spans="1:7" x14ac:dyDescent="0.25">
      <c r="A381" s="29" t="s">
        <v>133</v>
      </c>
      <c r="B381" s="33"/>
      <c r="C381" s="42"/>
      <c r="D381" s="42"/>
      <c r="E381" s="42"/>
      <c r="F381" s="31" t="str">
        <f t="shared" si="42"/>
        <v/>
      </c>
      <c r="G381" s="31" t="str">
        <f t="shared" si="43"/>
        <v/>
      </c>
    </row>
    <row r="382" spans="1:7" x14ac:dyDescent="0.25">
      <c r="A382" s="10" t="s">
        <v>68</v>
      </c>
      <c r="B382" s="13"/>
      <c r="C382" s="9">
        <v>32019.02</v>
      </c>
      <c r="D382" s="9">
        <v>32019.02</v>
      </c>
      <c r="E382" s="9">
        <v>18094.046000000002</v>
      </c>
      <c r="F382" s="40">
        <f t="shared" si="42"/>
        <v>0.56510305437205766</v>
      </c>
      <c r="G382" s="40">
        <f t="shared" si="43"/>
        <v>0.56510305437205766</v>
      </c>
    </row>
    <row r="383" spans="1:7" x14ac:dyDescent="0.25">
      <c r="A383" s="10" t="s">
        <v>69</v>
      </c>
      <c r="B383" s="1"/>
      <c r="C383" s="34">
        <v>19298.07</v>
      </c>
      <c r="D383" s="34">
        <v>19298.07</v>
      </c>
      <c r="E383" s="34">
        <v>9871.2672300000013</v>
      </c>
      <c r="F383" s="40">
        <f t="shared" si="42"/>
        <v>0.5115157748935516</v>
      </c>
      <c r="G383" s="40">
        <f t="shared" si="43"/>
        <v>0.5115157748935516</v>
      </c>
    </row>
    <row r="384" spans="1:7" x14ac:dyDescent="0.25">
      <c r="A384" s="10" t="s">
        <v>70</v>
      </c>
      <c r="B384" s="13"/>
      <c r="C384" s="9">
        <v>18059.259999999998</v>
      </c>
      <c r="D384" s="9">
        <v>18059.259999999998</v>
      </c>
      <c r="E384" s="9">
        <v>10475.193389999999</v>
      </c>
      <c r="F384" s="40">
        <f t="shared" si="42"/>
        <v>0.58004554948541631</v>
      </c>
      <c r="G384" s="40">
        <f t="shared" si="43"/>
        <v>0.58004554948541631</v>
      </c>
    </row>
    <row r="385" spans="1:7" x14ac:dyDescent="0.25">
      <c r="A385" s="10" t="s">
        <v>71</v>
      </c>
      <c r="B385" s="1"/>
      <c r="C385" s="34">
        <v>13887.44</v>
      </c>
      <c r="D385" s="34">
        <v>13887.44</v>
      </c>
      <c r="E385" s="34">
        <v>7509.4478499999996</v>
      </c>
      <c r="F385" s="40">
        <f t="shared" si="42"/>
        <v>0.54073665484783362</v>
      </c>
      <c r="G385" s="40">
        <f t="shared" si="43"/>
        <v>0.54073665484783362</v>
      </c>
    </row>
    <row r="386" spans="1:7" ht="15" customHeight="1" x14ac:dyDescent="0.25">
      <c r="A386" s="10" t="s">
        <v>72</v>
      </c>
      <c r="B386" s="13"/>
      <c r="C386" s="9">
        <v>18653.689999999999</v>
      </c>
      <c r="D386" s="9">
        <v>18653.689999999999</v>
      </c>
      <c r="E386" s="9">
        <v>9909.1430799999998</v>
      </c>
      <c r="F386" s="40">
        <f t="shared" si="42"/>
        <v>0.5312162408617277</v>
      </c>
      <c r="G386" s="40">
        <f t="shared" si="43"/>
        <v>0.5312162408617277</v>
      </c>
    </row>
    <row r="387" spans="1:7" x14ac:dyDescent="0.25">
      <c r="A387" s="10" t="s">
        <v>73</v>
      </c>
      <c r="B387" s="1"/>
      <c r="C387" s="34">
        <v>40804.839999999997</v>
      </c>
      <c r="D387" s="34">
        <v>40804.839999999997</v>
      </c>
      <c r="E387" s="34">
        <v>23092.794600000001</v>
      </c>
      <c r="F387" s="40">
        <f t="shared" si="42"/>
        <v>0.56593273248957732</v>
      </c>
      <c r="G387" s="40">
        <f t="shared" si="43"/>
        <v>0.56593273248957732</v>
      </c>
    </row>
    <row r="388" spans="1:7" x14ac:dyDescent="0.25">
      <c r="A388" s="10" t="s">
        <v>74</v>
      </c>
      <c r="B388" s="13"/>
      <c r="C388" s="9">
        <v>33609.47</v>
      </c>
      <c r="D388" s="9">
        <v>33609.47</v>
      </c>
      <c r="E388" s="9">
        <v>18757.90523</v>
      </c>
      <c r="F388" s="40">
        <f t="shared" si="42"/>
        <v>0.55811368730301314</v>
      </c>
      <c r="G388" s="40">
        <f t="shared" si="43"/>
        <v>0.55811368730301314</v>
      </c>
    </row>
    <row r="389" spans="1:7" x14ac:dyDescent="0.25">
      <c r="A389" s="10" t="s">
        <v>75</v>
      </c>
      <c r="B389" s="1"/>
      <c r="C389" s="34">
        <v>29771.11</v>
      </c>
      <c r="D389" s="34">
        <v>29771.11</v>
      </c>
      <c r="E389" s="34">
        <v>16915.440999999999</v>
      </c>
      <c r="F389" s="40">
        <f t="shared" si="42"/>
        <v>0.56818308084582669</v>
      </c>
      <c r="G389" s="40">
        <f t="shared" si="43"/>
        <v>0.56818308084582669</v>
      </c>
    </row>
    <row r="390" spans="1:7" x14ac:dyDescent="0.25">
      <c r="A390" s="10" t="s">
        <v>76</v>
      </c>
      <c r="B390" s="13"/>
      <c r="C390" s="9">
        <v>16299.63</v>
      </c>
      <c r="D390" s="9">
        <v>16299.63</v>
      </c>
      <c r="E390" s="9">
        <v>7558.9885400000003</v>
      </c>
      <c r="F390" s="40">
        <f t="shared" si="42"/>
        <v>0.4637521551102694</v>
      </c>
      <c r="G390" s="40">
        <f t="shared" si="43"/>
        <v>0.4637521551102694</v>
      </c>
    </row>
    <row r="391" spans="1:7" x14ac:dyDescent="0.25">
      <c r="A391" s="10" t="s">
        <v>77</v>
      </c>
      <c r="B391" s="1"/>
      <c r="C391" s="34">
        <v>17813.03</v>
      </c>
      <c r="D391" s="34">
        <v>17813.03</v>
      </c>
      <c r="E391" s="34">
        <v>9924.5681000000004</v>
      </c>
      <c r="F391" s="40">
        <f t="shared" si="42"/>
        <v>0.55715215771825466</v>
      </c>
      <c r="G391" s="40">
        <f t="shared" si="43"/>
        <v>0.55715215771825466</v>
      </c>
    </row>
    <row r="392" spans="1:7" x14ac:dyDescent="0.25">
      <c r="A392" s="10" t="s">
        <v>78</v>
      </c>
      <c r="B392" s="13"/>
      <c r="C392" s="9">
        <v>16471.689999999999</v>
      </c>
      <c r="D392" s="9">
        <v>16471.689999999999</v>
      </c>
      <c r="E392" s="9">
        <v>9033.5679999999993</v>
      </c>
      <c r="F392" s="40">
        <f t="shared" si="42"/>
        <v>0.54842994252563038</v>
      </c>
      <c r="G392" s="40">
        <f t="shared" si="43"/>
        <v>0.54842994252563038</v>
      </c>
    </row>
    <row r="393" spans="1:7" x14ac:dyDescent="0.25">
      <c r="A393" s="10" t="s">
        <v>81</v>
      </c>
      <c r="B393" s="1"/>
      <c r="C393" s="34">
        <v>28032.75</v>
      </c>
      <c r="D393" s="34">
        <v>28032.75</v>
      </c>
      <c r="E393" s="34">
        <v>15306.761630000001</v>
      </c>
      <c r="F393" s="40">
        <f t="shared" si="42"/>
        <v>0.54603139649160359</v>
      </c>
      <c r="G393" s="40">
        <f t="shared" si="43"/>
        <v>0.54603139649160359</v>
      </c>
    </row>
    <row r="394" spans="1:7" x14ac:dyDescent="0.25">
      <c r="A394" s="10" t="s">
        <v>79</v>
      </c>
      <c r="B394" s="13"/>
      <c r="C394" s="9">
        <v>8230.2900000000009</v>
      </c>
      <c r="D394" s="9">
        <v>8230.2900000000009</v>
      </c>
      <c r="E394" s="9">
        <v>3661.8573999999999</v>
      </c>
      <c r="F394" s="40">
        <f t="shared" si="42"/>
        <v>0.44492446803211061</v>
      </c>
      <c r="G394" s="40">
        <f t="shared" si="43"/>
        <v>0.44492446803211061</v>
      </c>
    </row>
    <row r="395" spans="1:7" ht="90" x14ac:dyDescent="0.25">
      <c r="A395" s="35" t="s">
        <v>37</v>
      </c>
      <c r="B395" s="27" t="s">
        <v>38</v>
      </c>
      <c r="C395" s="17">
        <f>SUM(C396:C408)</f>
        <v>192589.89999999997</v>
      </c>
      <c r="D395" s="17">
        <f t="shared" ref="D395:E395" si="46">SUM(D396:D408)</f>
        <v>192589.89999999997</v>
      </c>
      <c r="E395" s="17">
        <f t="shared" si="46"/>
        <v>86811.056799999991</v>
      </c>
      <c r="F395" s="39">
        <f t="shared" si="42"/>
        <v>0.45075601991589387</v>
      </c>
      <c r="G395" s="39">
        <f t="shared" si="43"/>
        <v>0.45075601991589387</v>
      </c>
    </row>
    <row r="396" spans="1:7" x14ac:dyDescent="0.25">
      <c r="A396" s="10" t="s">
        <v>68</v>
      </c>
      <c r="B396" s="13"/>
      <c r="C396" s="9">
        <v>11484.72</v>
      </c>
      <c r="D396" s="9">
        <v>11484.72</v>
      </c>
      <c r="E396" s="44">
        <v>4582.8450000000003</v>
      </c>
      <c r="F396" s="40">
        <f t="shared" si="42"/>
        <v>0.39903846153846156</v>
      </c>
      <c r="G396" s="40">
        <f t="shared" si="43"/>
        <v>0.39903846153846156</v>
      </c>
    </row>
    <row r="397" spans="1:7" x14ac:dyDescent="0.25">
      <c r="A397" s="10" t="s">
        <v>69</v>
      </c>
      <c r="B397" s="13"/>
      <c r="C397" s="9">
        <v>5963.22</v>
      </c>
      <c r="D397" s="9">
        <v>5963.22</v>
      </c>
      <c r="E397" s="44">
        <v>3131.3040000000001</v>
      </c>
      <c r="F397" s="40">
        <f t="shared" si="42"/>
        <v>0.52510288065843624</v>
      </c>
      <c r="G397" s="40">
        <f t="shared" si="43"/>
        <v>0.52510288065843624</v>
      </c>
    </row>
    <row r="398" spans="1:7" x14ac:dyDescent="0.25">
      <c r="A398" s="10" t="s">
        <v>70</v>
      </c>
      <c r="B398" s="13"/>
      <c r="C398" s="9">
        <v>7288.38</v>
      </c>
      <c r="D398" s="9">
        <v>7288.38</v>
      </c>
      <c r="E398" s="44">
        <v>2869.25</v>
      </c>
      <c r="F398" s="40">
        <f t="shared" si="42"/>
        <v>0.3936745888661129</v>
      </c>
      <c r="G398" s="40">
        <f t="shared" si="43"/>
        <v>0.3936745888661129</v>
      </c>
    </row>
    <row r="399" spans="1:7" x14ac:dyDescent="0.25">
      <c r="A399" s="10" t="s">
        <v>71</v>
      </c>
      <c r="B399" s="13"/>
      <c r="C399" s="9">
        <v>22527.72</v>
      </c>
      <c r="D399" s="9">
        <v>22527.72</v>
      </c>
      <c r="E399" s="44">
        <v>9394.1427100000001</v>
      </c>
      <c r="F399" s="40">
        <f t="shared" si="42"/>
        <v>0.41700370521295538</v>
      </c>
      <c r="G399" s="40">
        <f t="shared" si="43"/>
        <v>0.41700370521295538</v>
      </c>
    </row>
    <row r="400" spans="1:7" ht="15" customHeight="1" x14ac:dyDescent="0.25">
      <c r="A400" s="10" t="s">
        <v>72</v>
      </c>
      <c r="B400" s="13"/>
      <c r="C400" s="9">
        <v>14797.62</v>
      </c>
      <c r="D400" s="9">
        <v>14797.62</v>
      </c>
      <c r="E400" s="44">
        <v>7258.65949</v>
      </c>
      <c r="F400" s="40">
        <f t="shared" si="42"/>
        <v>0.49052884788229456</v>
      </c>
      <c r="G400" s="40">
        <f t="shared" si="43"/>
        <v>0.49052884788229456</v>
      </c>
    </row>
    <row r="401" spans="1:7" x14ac:dyDescent="0.25">
      <c r="A401" s="10" t="s">
        <v>73</v>
      </c>
      <c r="B401" s="13"/>
      <c r="C401" s="9">
        <v>8392.68</v>
      </c>
      <c r="D401" s="9">
        <v>8392.68</v>
      </c>
      <c r="E401" s="44">
        <v>4631.3247999999994</v>
      </c>
      <c r="F401" s="40">
        <f t="shared" si="42"/>
        <v>0.55182907009441551</v>
      </c>
      <c r="G401" s="40">
        <f t="shared" si="43"/>
        <v>0.55182907009441551</v>
      </c>
    </row>
    <row r="402" spans="1:7" x14ac:dyDescent="0.25">
      <c r="A402" s="10" t="s">
        <v>74</v>
      </c>
      <c r="B402" s="13"/>
      <c r="C402" s="9">
        <v>12809.88</v>
      </c>
      <c r="D402" s="9">
        <v>12809.88</v>
      </c>
      <c r="E402" s="44">
        <v>6426.7254999999996</v>
      </c>
      <c r="F402" s="40">
        <f t="shared" si="42"/>
        <v>0.50170067947552988</v>
      </c>
      <c r="G402" s="40">
        <f t="shared" si="43"/>
        <v>0.50170067947552988</v>
      </c>
    </row>
    <row r="403" spans="1:7" x14ac:dyDescent="0.25">
      <c r="A403" s="10" t="s">
        <v>75</v>
      </c>
      <c r="B403" s="13"/>
      <c r="C403" s="9">
        <v>15901.92</v>
      </c>
      <c r="D403" s="9">
        <v>15901.92</v>
      </c>
      <c r="E403" s="44">
        <v>7388.4949999999999</v>
      </c>
      <c r="F403" s="40">
        <f t="shared" si="42"/>
        <v>0.46462911396862766</v>
      </c>
      <c r="G403" s="40">
        <f t="shared" si="43"/>
        <v>0.46462911396862766</v>
      </c>
    </row>
    <row r="404" spans="1:7" x14ac:dyDescent="0.25">
      <c r="A404" s="10" t="s">
        <v>76</v>
      </c>
      <c r="B404" s="13"/>
      <c r="C404" s="9">
        <v>5963.22</v>
      </c>
      <c r="D404" s="9">
        <v>5963.22</v>
      </c>
      <c r="E404" s="44">
        <v>3507.6610000000001</v>
      </c>
      <c r="F404" s="40">
        <f t="shared" si="42"/>
        <v>0.58821593031952535</v>
      </c>
      <c r="G404" s="40">
        <f t="shared" si="43"/>
        <v>0.58821593031952535</v>
      </c>
    </row>
    <row r="405" spans="1:7" x14ac:dyDescent="0.25">
      <c r="A405" s="10" t="s">
        <v>77</v>
      </c>
      <c r="B405" s="13"/>
      <c r="C405" s="9">
        <v>8834.4</v>
      </c>
      <c r="D405" s="9">
        <v>8834.4</v>
      </c>
      <c r="E405" s="44">
        <v>3441.7350000000001</v>
      </c>
      <c r="F405" s="40">
        <f t="shared" si="42"/>
        <v>0.38958333333333334</v>
      </c>
      <c r="G405" s="40">
        <f t="shared" si="43"/>
        <v>0.38958333333333334</v>
      </c>
    </row>
    <row r="406" spans="1:7" x14ac:dyDescent="0.25">
      <c r="A406" s="10" t="s">
        <v>78</v>
      </c>
      <c r="B406" s="13"/>
      <c r="C406" s="9">
        <v>7950.95</v>
      </c>
      <c r="D406" s="9">
        <v>7950.95</v>
      </c>
      <c r="E406" s="44">
        <v>4135.5519999999997</v>
      </c>
      <c r="F406" s="40">
        <f t="shared" si="42"/>
        <v>0.52013306586005448</v>
      </c>
      <c r="G406" s="40">
        <f t="shared" si="43"/>
        <v>0.52013306586005448</v>
      </c>
    </row>
    <row r="407" spans="1:7" x14ac:dyDescent="0.25">
      <c r="A407" s="10" t="s">
        <v>81</v>
      </c>
      <c r="B407" s="13"/>
      <c r="C407" s="9">
        <v>46601.45</v>
      </c>
      <c r="D407" s="9">
        <v>46601.45</v>
      </c>
      <c r="E407" s="44">
        <v>21298.591</v>
      </c>
      <c r="F407" s="40">
        <f t="shared" si="42"/>
        <v>0.45703708790177133</v>
      </c>
      <c r="G407" s="40">
        <f t="shared" si="43"/>
        <v>0.45703708790177133</v>
      </c>
    </row>
    <row r="408" spans="1:7" x14ac:dyDescent="0.25">
      <c r="A408" s="10" t="s">
        <v>79</v>
      </c>
      <c r="B408" s="13"/>
      <c r="C408" s="9">
        <v>24073.74</v>
      </c>
      <c r="D408" s="9">
        <v>24073.74</v>
      </c>
      <c r="E408" s="44">
        <v>8744.7713000000003</v>
      </c>
      <c r="F408" s="40">
        <f t="shared" si="42"/>
        <v>0.36324938709149468</v>
      </c>
      <c r="G408" s="40">
        <f t="shared" si="43"/>
        <v>0.36324938709149468</v>
      </c>
    </row>
    <row r="409" spans="1:7" ht="45" x14ac:dyDescent="0.25">
      <c r="A409" s="35" t="s">
        <v>39</v>
      </c>
      <c r="B409" s="27" t="s">
        <v>43</v>
      </c>
      <c r="C409" s="17">
        <f>SUM(C410:C422)</f>
        <v>47934.04</v>
      </c>
      <c r="D409" s="17">
        <f t="shared" ref="D409:E409" si="47">SUM(D410:D422)</f>
        <v>47934.04</v>
      </c>
      <c r="E409" s="17">
        <f t="shared" si="47"/>
        <v>22638.373709999996</v>
      </c>
      <c r="F409" s="39">
        <f t="shared" si="42"/>
        <v>0.47228177950366784</v>
      </c>
      <c r="G409" s="39">
        <f t="shared" si="43"/>
        <v>0.47228177950366784</v>
      </c>
    </row>
    <row r="410" spans="1:7" x14ac:dyDescent="0.25">
      <c r="A410" s="10" t="s">
        <v>68</v>
      </c>
      <c r="B410" s="12"/>
      <c r="C410" s="9">
        <v>3834.71</v>
      </c>
      <c r="D410" s="9">
        <v>3834.71</v>
      </c>
      <c r="E410" s="44">
        <v>1782.8260700000001</v>
      </c>
      <c r="F410" s="40">
        <f t="shared" si="42"/>
        <v>0.46491809550135477</v>
      </c>
      <c r="G410" s="40">
        <f t="shared" si="43"/>
        <v>0.46491809550135477</v>
      </c>
    </row>
    <row r="411" spans="1:7" x14ac:dyDescent="0.25">
      <c r="A411" s="10" t="s">
        <v>69</v>
      </c>
      <c r="B411" s="12"/>
      <c r="C411" s="9">
        <v>3195.61</v>
      </c>
      <c r="D411" s="9">
        <v>3195.61</v>
      </c>
      <c r="E411" s="44">
        <v>1337.39976</v>
      </c>
      <c r="F411" s="40">
        <f t="shared" si="42"/>
        <v>0.41851157056086319</v>
      </c>
      <c r="G411" s="40">
        <f t="shared" si="43"/>
        <v>0.41851157056086319</v>
      </c>
    </row>
    <row r="412" spans="1:7" x14ac:dyDescent="0.25">
      <c r="A412" s="10" t="s">
        <v>70</v>
      </c>
      <c r="B412" s="12"/>
      <c r="C412" s="9">
        <v>2556.5100000000002</v>
      </c>
      <c r="D412" s="9">
        <v>2556.5100000000002</v>
      </c>
      <c r="E412" s="44">
        <v>734.83123999999998</v>
      </c>
      <c r="F412" s="40">
        <f t="shared" si="42"/>
        <v>0.28743530829138159</v>
      </c>
      <c r="G412" s="40">
        <f t="shared" si="43"/>
        <v>0.28743530829138159</v>
      </c>
    </row>
    <row r="413" spans="1:7" x14ac:dyDescent="0.25">
      <c r="A413" s="10" t="s">
        <v>71</v>
      </c>
      <c r="B413" s="12"/>
      <c r="C413" s="9">
        <v>2556.5100000000002</v>
      </c>
      <c r="D413" s="9">
        <v>2556.5100000000002</v>
      </c>
      <c r="E413" s="44">
        <v>1167.5531000000001</v>
      </c>
      <c r="F413" s="40">
        <f t="shared" si="42"/>
        <v>0.456698037559016</v>
      </c>
      <c r="G413" s="40">
        <f t="shared" si="43"/>
        <v>0.456698037559016</v>
      </c>
    </row>
    <row r="414" spans="1:7" ht="15" customHeight="1" x14ac:dyDescent="0.25">
      <c r="A414" s="10" t="s">
        <v>72</v>
      </c>
      <c r="B414" s="12"/>
      <c r="C414" s="9">
        <v>3195.61</v>
      </c>
      <c r="D414" s="9">
        <v>3195.61</v>
      </c>
      <c r="E414" s="44">
        <v>1168.25162</v>
      </c>
      <c r="F414" s="40">
        <f t="shared" si="42"/>
        <v>0.36558016153410461</v>
      </c>
      <c r="G414" s="40">
        <f t="shared" si="43"/>
        <v>0.36558016153410461</v>
      </c>
    </row>
    <row r="415" spans="1:7" x14ac:dyDescent="0.25">
      <c r="A415" s="10" t="s">
        <v>73</v>
      </c>
      <c r="B415" s="12"/>
      <c r="C415" s="9">
        <v>3195.61</v>
      </c>
      <c r="D415" s="9">
        <v>3195.61</v>
      </c>
      <c r="E415" s="44">
        <v>1606.1171399999998</v>
      </c>
      <c r="F415" s="40">
        <f t="shared" si="42"/>
        <v>0.50260111215073167</v>
      </c>
      <c r="G415" s="40">
        <f t="shared" si="43"/>
        <v>0.50260111215073167</v>
      </c>
    </row>
    <row r="416" spans="1:7" x14ac:dyDescent="0.25">
      <c r="A416" s="10" t="s">
        <v>74</v>
      </c>
      <c r="B416" s="12"/>
      <c r="C416" s="9">
        <v>3834.71</v>
      </c>
      <c r="D416" s="9">
        <v>3834.71</v>
      </c>
      <c r="E416" s="44">
        <v>2354.42427</v>
      </c>
      <c r="F416" s="40">
        <f t="shared" si="42"/>
        <v>0.61397713777573792</v>
      </c>
      <c r="G416" s="40">
        <f t="shared" si="43"/>
        <v>0.61397713777573792</v>
      </c>
    </row>
    <row r="417" spans="1:7" x14ac:dyDescent="0.25">
      <c r="A417" s="10" t="s">
        <v>75</v>
      </c>
      <c r="B417" s="12"/>
      <c r="C417" s="9">
        <v>3834.71</v>
      </c>
      <c r="D417" s="9">
        <v>3834.71</v>
      </c>
      <c r="E417" s="44">
        <v>2030.309</v>
      </c>
      <c r="F417" s="40">
        <f t="shared" si="42"/>
        <v>0.52945568243752461</v>
      </c>
      <c r="G417" s="40">
        <f t="shared" si="43"/>
        <v>0.52945568243752461</v>
      </c>
    </row>
    <row r="418" spans="1:7" x14ac:dyDescent="0.25">
      <c r="A418" s="10" t="s">
        <v>76</v>
      </c>
      <c r="B418" s="12"/>
      <c r="C418" s="9">
        <v>2556.5100000000002</v>
      </c>
      <c r="D418" s="9">
        <v>2556.5100000000002</v>
      </c>
      <c r="E418" s="44">
        <v>1054.0239999999999</v>
      </c>
      <c r="F418" s="40">
        <f t="shared" si="42"/>
        <v>0.41229019248897902</v>
      </c>
      <c r="G418" s="40">
        <f t="shared" si="43"/>
        <v>0.41229019248897902</v>
      </c>
    </row>
    <row r="419" spans="1:7" x14ac:dyDescent="0.25">
      <c r="A419" s="10" t="s">
        <v>77</v>
      </c>
      <c r="B419" s="12"/>
      <c r="C419" s="9">
        <v>3195.61</v>
      </c>
      <c r="D419" s="9">
        <v>3195.61</v>
      </c>
      <c r="E419" s="44">
        <v>1619.74252</v>
      </c>
      <c r="F419" s="40">
        <f t="shared" si="42"/>
        <v>0.50686489277477542</v>
      </c>
      <c r="G419" s="40">
        <f t="shared" si="43"/>
        <v>0.50686489277477542</v>
      </c>
    </row>
    <row r="420" spans="1:7" x14ac:dyDescent="0.25">
      <c r="A420" s="10" t="s">
        <v>78</v>
      </c>
      <c r="B420" s="12"/>
      <c r="C420" s="9">
        <v>3834.71</v>
      </c>
      <c r="D420" s="9">
        <v>3834.71</v>
      </c>
      <c r="E420" s="44">
        <v>1716.2560000000001</v>
      </c>
      <c r="F420" s="40">
        <f t="shared" si="42"/>
        <v>0.44755822474189705</v>
      </c>
      <c r="G420" s="40">
        <f t="shared" si="43"/>
        <v>0.44755822474189705</v>
      </c>
    </row>
    <row r="421" spans="1:7" x14ac:dyDescent="0.25">
      <c r="A421" s="10" t="s">
        <v>81</v>
      </c>
      <c r="B421" s="12"/>
      <c r="C421" s="9">
        <v>8947.6200000000008</v>
      </c>
      <c r="D421" s="9">
        <v>8947.6200000000008</v>
      </c>
      <c r="E421" s="44">
        <v>4704.3347000000003</v>
      </c>
      <c r="F421" s="40">
        <f t="shared" si="42"/>
        <v>0.52576380087665764</v>
      </c>
      <c r="G421" s="40">
        <f t="shared" si="43"/>
        <v>0.52576380087665764</v>
      </c>
    </row>
    <row r="422" spans="1:7" x14ac:dyDescent="0.25">
      <c r="A422" s="10" t="s">
        <v>79</v>
      </c>
      <c r="B422" s="12"/>
      <c r="C422" s="9">
        <v>3195.61</v>
      </c>
      <c r="D422" s="9">
        <v>3195.61</v>
      </c>
      <c r="E422" s="44">
        <v>1362.30429</v>
      </c>
      <c r="F422" s="40">
        <f t="shared" si="42"/>
        <v>0.42630492769768524</v>
      </c>
      <c r="G422" s="40">
        <f t="shared" si="43"/>
        <v>0.42630492769768524</v>
      </c>
    </row>
    <row r="423" spans="1:7" ht="60" x14ac:dyDescent="0.25">
      <c r="A423" s="35" t="s">
        <v>40</v>
      </c>
      <c r="B423" s="27" t="s">
        <v>44</v>
      </c>
      <c r="C423" s="17">
        <f>SUM(C424:C436)</f>
        <v>18157.850000000006</v>
      </c>
      <c r="D423" s="17">
        <f>SUM(D424:D436)</f>
        <v>18157.850000000006</v>
      </c>
      <c r="E423" s="17">
        <f>SUM(E424:E436)</f>
        <v>9324.9836800000012</v>
      </c>
      <c r="F423" s="39">
        <f t="shared" si="42"/>
        <v>0.5135510911258766</v>
      </c>
      <c r="G423" s="39">
        <f t="shared" si="43"/>
        <v>0.5135510911258766</v>
      </c>
    </row>
    <row r="424" spans="1:7" x14ac:dyDescent="0.25">
      <c r="A424" s="10" t="s">
        <v>68</v>
      </c>
      <c r="B424" s="12"/>
      <c r="C424" s="9">
        <v>1247.6300000000001</v>
      </c>
      <c r="D424" s="9">
        <v>1247.6300000000001</v>
      </c>
      <c r="E424" s="44">
        <v>687.48400000000004</v>
      </c>
      <c r="F424" s="40">
        <f t="shared" si="42"/>
        <v>0.55103195658969406</v>
      </c>
      <c r="G424" s="40">
        <f t="shared" si="43"/>
        <v>0.55103195658969406</v>
      </c>
    </row>
    <row r="425" spans="1:7" x14ac:dyDescent="0.25">
      <c r="A425" s="10" t="s">
        <v>69</v>
      </c>
      <c r="B425" s="12"/>
      <c r="C425" s="9">
        <v>1247.6300000000001</v>
      </c>
      <c r="D425" s="9">
        <v>1247.6300000000001</v>
      </c>
      <c r="E425" s="44">
        <v>383.03095000000002</v>
      </c>
      <c r="F425" s="40">
        <f t="shared" si="42"/>
        <v>0.3070068449780784</v>
      </c>
      <c r="G425" s="40">
        <f t="shared" si="43"/>
        <v>0.3070068449780784</v>
      </c>
    </row>
    <row r="426" spans="1:7" x14ac:dyDescent="0.25">
      <c r="A426" s="10" t="s">
        <v>70</v>
      </c>
      <c r="B426" s="12"/>
      <c r="C426" s="9">
        <v>1247.6300000000001</v>
      </c>
      <c r="D426" s="9">
        <v>1247.6300000000001</v>
      </c>
      <c r="E426" s="44">
        <v>558.06229000000008</v>
      </c>
      <c r="F426" s="40">
        <f t="shared" si="42"/>
        <v>0.44729790883515147</v>
      </c>
      <c r="G426" s="40">
        <f t="shared" si="43"/>
        <v>0.44729790883515147</v>
      </c>
    </row>
    <row r="427" spans="1:7" x14ac:dyDescent="0.25">
      <c r="A427" s="10" t="s">
        <v>71</v>
      </c>
      <c r="B427" s="12"/>
      <c r="C427" s="9">
        <v>1247.6300000000001</v>
      </c>
      <c r="D427" s="9">
        <v>1247.6300000000001</v>
      </c>
      <c r="E427" s="44">
        <v>689.39156000000003</v>
      </c>
      <c r="F427" s="40">
        <f t="shared" si="42"/>
        <v>0.5525609034729847</v>
      </c>
      <c r="G427" s="40">
        <f t="shared" si="43"/>
        <v>0.5525609034729847</v>
      </c>
    </row>
    <row r="428" spans="1:7" ht="15" customHeight="1" x14ac:dyDescent="0.25">
      <c r="A428" s="10" t="s">
        <v>72</v>
      </c>
      <c r="B428" s="12"/>
      <c r="C428" s="9">
        <v>1247.6300000000001</v>
      </c>
      <c r="D428" s="9">
        <v>1247.6300000000001</v>
      </c>
      <c r="E428" s="44">
        <v>699.27884999999992</v>
      </c>
      <c r="F428" s="40">
        <f t="shared" ref="F428:F491" si="48">IFERROR(E428/C428,"")</f>
        <v>0.56048576100286129</v>
      </c>
      <c r="G428" s="40">
        <f t="shared" ref="G428:G491" si="49">IFERROR(E428/D428,"")</f>
        <v>0.56048576100286129</v>
      </c>
    </row>
    <row r="429" spans="1:7" x14ac:dyDescent="0.25">
      <c r="A429" s="10" t="s">
        <v>73</v>
      </c>
      <c r="B429" s="12"/>
      <c r="C429" s="9">
        <v>1247.6300000000001</v>
      </c>
      <c r="D429" s="9">
        <v>1247.6300000000001</v>
      </c>
      <c r="E429" s="44">
        <v>811.01211000000001</v>
      </c>
      <c r="F429" s="40">
        <f t="shared" si="48"/>
        <v>0.65004216795043401</v>
      </c>
      <c r="G429" s="40">
        <f t="shared" si="49"/>
        <v>0.65004216795043401</v>
      </c>
    </row>
    <row r="430" spans="1:7" x14ac:dyDescent="0.25">
      <c r="A430" s="10" t="s">
        <v>74</v>
      </c>
      <c r="B430" s="12"/>
      <c r="C430" s="9">
        <v>1247.6300000000001</v>
      </c>
      <c r="D430" s="9">
        <v>1247.6300000000001</v>
      </c>
      <c r="E430" s="44">
        <v>863.6888100000001</v>
      </c>
      <c r="F430" s="40">
        <f t="shared" si="48"/>
        <v>0.69226357974720076</v>
      </c>
      <c r="G430" s="40">
        <f t="shared" si="49"/>
        <v>0.69226357974720076</v>
      </c>
    </row>
    <row r="431" spans="1:7" x14ac:dyDescent="0.25">
      <c r="A431" s="10" t="s">
        <v>75</v>
      </c>
      <c r="B431" s="12"/>
      <c r="C431" s="9">
        <v>1247.6300000000001</v>
      </c>
      <c r="D431" s="9">
        <v>1247.6300000000001</v>
      </c>
      <c r="E431" s="44">
        <v>606.40048999999999</v>
      </c>
      <c r="F431" s="40">
        <f t="shared" si="48"/>
        <v>0.48604192749452957</v>
      </c>
      <c r="G431" s="40">
        <f t="shared" si="49"/>
        <v>0.48604192749452957</v>
      </c>
    </row>
    <row r="432" spans="1:7" x14ac:dyDescent="0.25">
      <c r="A432" s="10" t="s">
        <v>76</v>
      </c>
      <c r="B432" s="12"/>
      <c r="C432" s="9">
        <v>1247.6300000000001</v>
      </c>
      <c r="D432" s="9">
        <v>1247.6300000000001</v>
      </c>
      <c r="E432" s="44">
        <v>622.31600000000003</v>
      </c>
      <c r="F432" s="40">
        <f t="shared" si="48"/>
        <v>0.49879852199770763</v>
      </c>
      <c r="G432" s="40">
        <f t="shared" si="49"/>
        <v>0.49879852199770763</v>
      </c>
    </row>
    <row r="433" spans="1:7" x14ac:dyDescent="0.25">
      <c r="A433" s="10" t="s">
        <v>77</v>
      </c>
      <c r="B433" s="12"/>
      <c r="C433" s="9">
        <v>1247.6300000000001</v>
      </c>
      <c r="D433" s="9">
        <v>1247.6300000000001</v>
      </c>
      <c r="E433" s="44">
        <v>389.82650999999998</v>
      </c>
      <c r="F433" s="40">
        <f t="shared" si="48"/>
        <v>0.31245362006364064</v>
      </c>
      <c r="G433" s="40">
        <f t="shared" si="49"/>
        <v>0.31245362006364064</v>
      </c>
    </row>
    <row r="434" spans="1:7" x14ac:dyDescent="0.25">
      <c r="A434" s="10" t="s">
        <v>78</v>
      </c>
      <c r="B434" s="12"/>
      <c r="C434" s="9">
        <v>1247.6300000000001</v>
      </c>
      <c r="D434" s="9">
        <v>1247.6300000000001</v>
      </c>
      <c r="E434" s="44">
        <v>668.38931000000002</v>
      </c>
      <c r="F434" s="40">
        <f t="shared" si="48"/>
        <v>0.53572718674607056</v>
      </c>
      <c r="G434" s="40">
        <f t="shared" si="49"/>
        <v>0.53572718674607056</v>
      </c>
    </row>
    <row r="435" spans="1:7" x14ac:dyDescent="0.25">
      <c r="A435" s="10" t="s">
        <v>81</v>
      </c>
      <c r="B435" s="12"/>
      <c r="C435" s="9">
        <v>3186.29</v>
      </c>
      <c r="D435" s="9">
        <v>3186.29</v>
      </c>
      <c r="E435" s="44">
        <v>1775.8742500000001</v>
      </c>
      <c r="F435" s="40">
        <f t="shared" si="48"/>
        <v>0.55734859350529931</v>
      </c>
      <c r="G435" s="40">
        <f t="shared" si="49"/>
        <v>0.55734859350529931</v>
      </c>
    </row>
    <row r="436" spans="1:7" x14ac:dyDescent="0.25">
      <c r="A436" s="10" t="s">
        <v>79</v>
      </c>
      <c r="B436" s="12"/>
      <c r="C436" s="9">
        <v>1247.6300000000001</v>
      </c>
      <c r="D436" s="9">
        <v>1247.6300000000001</v>
      </c>
      <c r="E436" s="44">
        <v>570.22855000000004</v>
      </c>
      <c r="F436" s="40">
        <f t="shared" si="48"/>
        <v>0.45704940567315627</v>
      </c>
      <c r="G436" s="40">
        <f t="shared" si="49"/>
        <v>0.45704940567315627</v>
      </c>
    </row>
    <row r="437" spans="1:7" ht="45" x14ac:dyDescent="0.25">
      <c r="A437" s="35" t="s">
        <v>41</v>
      </c>
      <c r="B437" s="27" t="s">
        <v>45</v>
      </c>
      <c r="C437" s="17">
        <f>SUM(C438:C450)</f>
        <v>52348</v>
      </c>
      <c r="D437" s="17">
        <f t="shared" ref="D437:E437" si="50">SUM(D438:D450)</f>
        <v>52348</v>
      </c>
      <c r="E437" s="17">
        <f t="shared" si="50"/>
        <v>24541.378290000001</v>
      </c>
      <c r="F437" s="39">
        <f t="shared" si="48"/>
        <v>0.46881214735997556</v>
      </c>
      <c r="G437" s="39">
        <f t="shared" si="49"/>
        <v>0.46881214735997556</v>
      </c>
    </row>
    <row r="438" spans="1:7" x14ac:dyDescent="0.25">
      <c r="A438" s="10" t="s">
        <v>68</v>
      </c>
      <c r="B438" s="12"/>
      <c r="C438" s="9">
        <v>1163.29</v>
      </c>
      <c r="D438" s="9">
        <v>1163.29</v>
      </c>
      <c r="E438" s="44">
        <v>295.19200000000001</v>
      </c>
      <c r="F438" s="40">
        <f t="shared" si="48"/>
        <v>0.25375615710613864</v>
      </c>
      <c r="G438" s="40">
        <f t="shared" si="49"/>
        <v>0.25375615710613864</v>
      </c>
    </row>
    <row r="439" spans="1:7" x14ac:dyDescent="0.25">
      <c r="A439" s="10" t="s">
        <v>69</v>
      </c>
      <c r="B439" s="12"/>
      <c r="C439" s="9">
        <v>0</v>
      </c>
      <c r="D439" s="9">
        <v>0</v>
      </c>
      <c r="E439" s="44">
        <v>0</v>
      </c>
      <c r="F439" s="40" t="str">
        <f t="shared" si="48"/>
        <v/>
      </c>
      <c r="G439" s="40" t="str">
        <f t="shared" si="49"/>
        <v/>
      </c>
    </row>
    <row r="440" spans="1:7" x14ac:dyDescent="0.25">
      <c r="A440" s="10" t="s">
        <v>70</v>
      </c>
      <c r="B440" s="13"/>
      <c r="C440" s="9">
        <v>2326.58</v>
      </c>
      <c r="D440" s="9">
        <v>2326.58</v>
      </c>
      <c r="E440" s="44">
        <v>839.45699999999999</v>
      </c>
      <c r="F440" s="40">
        <f t="shared" si="48"/>
        <v>0.36081157750861781</v>
      </c>
      <c r="G440" s="40">
        <f t="shared" si="49"/>
        <v>0.36081157750861781</v>
      </c>
    </row>
    <row r="441" spans="1:7" x14ac:dyDescent="0.25">
      <c r="A441" s="10" t="s">
        <v>71</v>
      </c>
      <c r="B441" s="13"/>
      <c r="C441" s="9">
        <v>4362.33</v>
      </c>
      <c r="D441" s="9">
        <v>4362.33</v>
      </c>
      <c r="E441" s="44">
        <v>2052.4312</v>
      </c>
      <c r="F441" s="40">
        <f t="shared" si="48"/>
        <v>0.47048966951147669</v>
      </c>
      <c r="G441" s="40">
        <f t="shared" si="49"/>
        <v>0.47048966951147669</v>
      </c>
    </row>
    <row r="442" spans="1:7" ht="15" customHeight="1" x14ac:dyDescent="0.25">
      <c r="A442" s="10" t="s">
        <v>72</v>
      </c>
      <c r="B442" s="13"/>
      <c r="C442" s="9">
        <v>4362.33</v>
      </c>
      <c r="D442" s="9">
        <v>4362.33</v>
      </c>
      <c r="E442" s="44">
        <v>2573.3957099999998</v>
      </c>
      <c r="F442" s="40">
        <f t="shared" si="48"/>
        <v>0.58991312211593339</v>
      </c>
      <c r="G442" s="40">
        <f t="shared" si="49"/>
        <v>0.58991312211593339</v>
      </c>
    </row>
    <row r="443" spans="1:7" x14ac:dyDescent="0.25">
      <c r="A443" s="10" t="s">
        <v>73</v>
      </c>
      <c r="B443" s="13"/>
      <c r="C443" s="9">
        <v>581.64</v>
      </c>
      <c r="D443" s="9">
        <v>581.64</v>
      </c>
      <c r="E443" s="44">
        <v>155.35792999999998</v>
      </c>
      <c r="F443" s="40">
        <f t="shared" si="48"/>
        <v>0.26710324255553258</v>
      </c>
      <c r="G443" s="40">
        <f t="shared" si="49"/>
        <v>0.26710324255553258</v>
      </c>
    </row>
    <row r="444" spans="1:7" x14ac:dyDescent="0.25">
      <c r="A444" s="10" t="s">
        <v>74</v>
      </c>
      <c r="B444" s="1"/>
      <c r="C444" s="34">
        <v>5234.8</v>
      </c>
      <c r="D444" s="34">
        <v>5234.8</v>
      </c>
      <c r="E444" s="52">
        <v>2747.3673399999998</v>
      </c>
      <c r="F444" s="40">
        <f t="shared" si="48"/>
        <v>0.52482756552303811</v>
      </c>
      <c r="G444" s="40">
        <f t="shared" si="49"/>
        <v>0.52482756552303811</v>
      </c>
    </row>
    <row r="445" spans="1:7" ht="15.75" customHeight="1" x14ac:dyDescent="0.25">
      <c r="A445" s="10" t="s">
        <v>75</v>
      </c>
      <c r="B445" s="1"/>
      <c r="C445" s="34">
        <v>13959.47</v>
      </c>
      <c r="D445" s="34">
        <v>13959.47</v>
      </c>
      <c r="E445" s="52">
        <v>6460.7719999999999</v>
      </c>
      <c r="F445" s="40">
        <f t="shared" si="48"/>
        <v>0.4628235885746379</v>
      </c>
      <c r="G445" s="40">
        <f t="shared" si="49"/>
        <v>0.4628235885746379</v>
      </c>
    </row>
    <row r="446" spans="1:7" ht="17.25" customHeight="1" x14ac:dyDescent="0.25">
      <c r="A446" s="10" t="s">
        <v>76</v>
      </c>
      <c r="B446" s="1"/>
      <c r="C446" s="34">
        <v>872.47</v>
      </c>
      <c r="D446" s="34">
        <v>872.47</v>
      </c>
      <c r="E446" s="52">
        <v>716.06399999999996</v>
      </c>
      <c r="F446" s="40">
        <f t="shared" si="48"/>
        <v>0.82073194493793478</v>
      </c>
      <c r="G446" s="40">
        <f t="shared" si="49"/>
        <v>0.82073194493793478</v>
      </c>
    </row>
    <row r="447" spans="1:7" x14ac:dyDescent="0.25">
      <c r="A447" s="10" t="s">
        <v>77</v>
      </c>
      <c r="B447" s="1"/>
      <c r="C447" s="34">
        <v>1744.93</v>
      </c>
      <c r="D447" s="34">
        <v>1744.93</v>
      </c>
      <c r="E447" s="44">
        <v>730.63699999999994</v>
      </c>
      <c r="F447" s="40">
        <f t="shared" si="48"/>
        <v>0.41871994865123524</v>
      </c>
      <c r="G447" s="40">
        <f t="shared" si="49"/>
        <v>0.41871994865123524</v>
      </c>
    </row>
    <row r="448" spans="1:7" x14ac:dyDescent="0.25">
      <c r="A448" s="10" t="s">
        <v>78</v>
      </c>
      <c r="B448" s="1"/>
      <c r="C448" s="34">
        <v>0</v>
      </c>
      <c r="D448" s="34">
        <v>0</v>
      </c>
      <c r="E448" s="52">
        <v>0</v>
      </c>
      <c r="F448" s="40" t="str">
        <f t="shared" si="48"/>
        <v/>
      </c>
      <c r="G448" s="40" t="str">
        <f t="shared" si="49"/>
        <v/>
      </c>
    </row>
    <row r="449" spans="1:7" x14ac:dyDescent="0.25">
      <c r="A449" s="10" t="s">
        <v>81</v>
      </c>
      <c r="B449" s="1"/>
      <c r="C449" s="34">
        <v>11051.25</v>
      </c>
      <c r="D449" s="34">
        <v>11051.25</v>
      </c>
      <c r="E449" s="52">
        <v>5533.7572099999998</v>
      </c>
      <c r="F449" s="40">
        <f t="shared" si="48"/>
        <v>0.50073586336387288</v>
      </c>
      <c r="G449" s="40">
        <f t="shared" si="49"/>
        <v>0.50073586336387288</v>
      </c>
    </row>
    <row r="450" spans="1:7" x14ac:dyDescent="0.25">
      <c r="A450" s="10" t="s">
        <v>79</v>
      </c>
      <c r="B450" s="1"/>
      <c r="C450" s="34">
        <v>6688.91</v>
      </c>
      <c r="D450" s="34">
        <v>6688.91</v>
      </c>
      <c r="E450" s="44">
        <v>2436.9468999999999</v>
      </c>
      <c r="F450" s="40">
        <f t="shared" si="48"/>
        <v>0.36432645976698746</v>
      </c>
      <c r="G450" s="40">
        <f t="shared" si="49"/>
        <v>0.36432645976698746</v>
      </c>
    </row>
    <row r="451" spans="1:7" ht="60" x14ac:dyDescent="0.25">
      <c r="A451" s="35" t="s">
        <v>42</v>
      </c>
      <c r="B451" s="27" t="s">
        <v>46</v>
      </c>
      <c r="C451" s="17">
        <f>SUM(C452:C464)</f>
        <v>250</v>
      </c>
      <c r="D451" s="17">
        <f t="shared" ref="D451:E451" si="51">SUM(D452:D464)</f>
        <v>250</v>
      </c>
      <c r="E451" s="17">
        <f t="shared" si="51"/>
        <v>56</v>
      </c>
      <c r="F451" s="39">
        <f t="shared" si="48"/>
        <v>0.224</v>
      </c>
      <c r="G451" s="39">
        <f t="shared" si="49"/>
        <v>0.224</v>
      </c>
    </row>
    <row r="452" spans="1:7" x14ac:dyDescent="0.25">
      <c r="A452" s="10" t="s">
        <v>68</v>
      </c>
      <c r="B452" s="1"/>
      <c r="C452" s="34">
        <v>20</v>
      </c>
      <c r="D452" s="52">
        <v>20</v>
      </c>
      <c r="E452" s="52">
        <v>2</v>
      </c>
      <c r="F452" s="40">
        <f t="shared" si="48"/>
        <v>0.1</v>
      </c>
      <c r="G452" s="40">
        <f t="shared" si="49"/>
        <v>0.1</v>
      </c>
    </row>
    <row r="453" spans="1:7" x14ac:dyDescent="0.25">
      <c r="A453" s="10" t="s">
        <v>69</v>
      </c>
      <c r="B453" s="1"/>
      <c r="C453" s="34">
        <v>10</v>
      </c>
      <c r="D453" s="52">
        <v>10</v>
      </c>
      <c r="E453" s="52">
        <v>10</v>
      </c>
      <c r="F453" s="40">
        <f t="shared" si="48"/>
        <v>1</v>
      </c>
      <c r="G453" s="40">
        <f t="shared" si="49"/>
        <v>1</v>
      </c>
    </row>
    <row r="454" spans="1:7" x14ac:dyDescent="0.25">
      <c r="A454" s="10" t="s">
        <v>70</v>
      </c>
      <c r="B454" s="1"/>
      <c r="C454" s="34">
        <v>4</v>
      </c>
      <c r="D454" s="52">
        <v>4</v>
      </c>
      <c r="E454" s="52">
        <v>0</v>
      </c>
      <c r="F454" s="40">
        <f t="shared" si="48"/>
        <v>0</v>
      </c>
      <c r="G454" s="40">
        <f t="shared" si="49"/>
        <v>0</v>
      </c>
    </row>
    <row r="455" spans="1:7" x14ac:dyDescent="0.25">
      <c r="A455" s="10" t="s">
        <v>71</v>
      </c>
      <c r="B455" s="1"/>
      <c r="C455" s="34">
        <v>22</v>
      </c>
      <c r="D455" s="52">
        <v>22</v>
      </c>
      <c r="E455" s="52">
        <v>2</v>
      </c>
      <c r="F455" s="40">
        <f t="shared" si="48"/>
        <v>9.0909090909090912E-2</v>
      </c>
      <c r="G455" s="40">
        <f t="shared" si="49"/>
        <v>9.0909090909090912E-2</v>
      </c>
    </row>
    <row r="456" spans="1:7" ht="15" customHeight="1" x14ac:dyDescent="0.25">
      <c r="A456" s="10" t="s">
        <v>72</v>
      </c>
      <c r="B456" s="1"/>
      <c r="C456" s="34">
        <v>28</v>
      </c>
      <c r="D456" s="52">
        <v>28</v>
      </c>
      <c r="E456" s="52">
        <v>18</v>
      </c>
      <c r="F456" s="40">
        <f t="shared" si="48"/>
        <v>0.6428571428571429</v>
      </c>
      <c r="G456" s="40">
        <f t="shared" si="49"/>
        <v>0.6428571428571429</v>
      </c>
    </row>
    <row r="457" spans="1:7" x14ac:dyDescent="0.25">
      <c r="A457" s="10" t="s">
        <v>73</v>
      </c>
      <c r="B457" s="1"/>
      <c r="C457" s="34">
        <v>16</v>
      </c>
      <c r="D457" s="52">
        <v>16</v>
      </c>
      <c r="E457" s="52">
        <v>6</v>
      </c>
      <c r="F457" s="40">
        <f t="shared" si="48"/>
        <v>0.375</v>
      </c>
      <c r="G457" s="40">
        <f t="shared" si="49"/>
        <v>0.375</v>
      </c>
    </row>
    <row r="458" spans="1:7" x14ac:dyDescent="0.25">
      <c r="A458" s="10" t="s">
        <v>74</v>
      </c>
      <c r="B458" s="1"/>
      <c r="C458" s="34">
        <v>24</v>
      </c>
      <c r="D458" s="52">
        <v>24</v>
      </c>
      <c r="E458" s="52">
        <v>0</v>
      </c>
      <c r="F458" s="40">
        <f t="shared" si="48"/>
        <v>0</v>
      </c>
      <c r="G458" s="40">
        <f t="shared" si="49"/>
        <v>0</v>
      </c>
    </row>
    <row r="459" spans="1:7" x14ac:dyDescent="0.25">
      <c r="A459" s="10" t="s">
        <v>75</v>
      </c>
      <c r="B459" s="1"/>
      <c r="C459" s="34">
        <v>24</v>
      </c>
      <c r="D459" s="52">
        <v>24</v>
      </c>
      <c r="E459" s="52">
        <v>0</v>
      </c>
      <c r="F459" s="40">
        <f t="shared" si="48"/>
        <v>0</v>
      </c>
      <c r="G459" s="40">
        <f t="shared" si="49"/>
        <v>0</v>
      </c>
    </row>
    <row r="460" spans="1:7" x14ac:dyDescent="0.25">
      <c r="A460" s="10" t="s">
        <v>76</v>
      </c>
      <c r="B460" s="1"/>
      <c r="C460" s="34">
        <v>6</v>
      </c>
      <c r="D460" s="52">
        <v>6</v>
      </c>
      <c r="E460" s="52">
        <v>4</v>
      </c>
      <c r="F460" s="40">
        <f t="shared" si="48"/>
        <v>0.66666666666666663</v>
      </c>
      <c r="G460" s="40">
        <f t="shared" si="49"/>
        <v>0.66666666666666663</v>
      </c>
    </row>
    <row r="461" spans="1:7" x14ac:dyDescent="0.25">
      <c r="A461" s="10" t="s">
        <v>77</v>
      </c>
      <c r="B461" s="1"/>
      <c r="C461" s="34">
        <v>10</v>
      </c>
      <c r="D461" s="52">
        <v>10</v>
      </c>
      <c r="E461" s="52">
        <v>0</v>
      </c>
      <c r="F461" s="40">
        <f t="shared" si="48"/>
        <v>0</v>
      </c>
      <c r="G461" s="40">
        <f t="shared" si="49"/>
        <v>0</v>
      </c>
    </row>
    <row r="462" spans="1:7" x14ac:dyDescent="0.25">
      <c r="A462" s="10" t="s">
        <v>78</v>
      </c>
      <c r="B462" s="1"/>
      <c r="C462" s="34">
        <v>10</v>
      </c>
      <c r="D462" s="52">
        <v>10</v>
      </c>
      <c r="E462" s="52">
        <v>8</v>
      </c>
      <c r="F462" s="40">
        <f t="shared" si="48"/>
        <v>0.8</v>
      </c>
      <c r="G462" s="40">
        <f t="shared" si="49"/>
        <v>0.8</v>
      </c>
    </row>
    <row r="463" spans="1:7" x14ac:dyDescent="0.25">
      <c r="A463" s="10" t="s">
        <v>81</v>
      </c>
      <c r="B463" s="1"/>
      <c r="C463" s="34">
        <v>52</v>
      </c>
      <c r="D463" s="52">
        <v>52</v>
      </c>
      <c r="E463" s="52">
        <v>0</v>
      </c>
      <c r="F463" s="40">
        <f t="shared" si="48"/>
        <v>0</v>
      </c>
      <c r="G463" s="40">
        <f t="shared" si="49"/>
        <v>0</v>
      </c>
    </row>
    <row r="464" spans="1:7" x14ac:dyDescent="0.25">
      <c r="A464" s="10" t="s">
        <v>79</v>
      </c>
      <c r="B464" s="1"/>
      <c r="C464" s="34">
        <v>24</v>
      </c>
      <c r="D464" s="52">
        <v>24</v>
      </c>
      <c r="E464" s="52">
        <v>6</v>
      </c>
      <c r="F464" s="40">
        <f t="shared" si="48"/>
        <v>0.25</v>
      </c>
      <c r="G464" s="40">
        <f t="shared" si="49"/>
        <v>0.25</v>
      </c>
    </row>
    <row r="465" spans="1:7" ht="90" x14ac:dyDescent="0.25">
      <c r="A465" s="35" t="s">
        <v>47</v>
      </c>
      <c r="B465" s="27" t="s">
        <v>48</v>
      </c>
      <c r="C465" s="17">
        <f>SUM(C466:C475)</f>
        <v>29528.9</v>
      </c>
      <c r="D465" s="17">
        <f t="shared" ref="D465:E465" si="52">SUM(D466:D475)</f>
        <v>29528.9</v>
      </c>
      <c r="E465" s="17">
        <f t="shared" si="52"/>
        <v>0</v>
      </c>
      <c r="F465" s="39">
        <f t="shared" si="48"/>
        <v>0</v>
      </c>
      <c r="G465" s="39">
        <f t="shared" si="49"/>
        <v>0</v>
      </c>
    </row>
    <row r="466" spans="1:7" x14ac:dyDescent="0.25">
      <c r="A466" s="10" t="s">
        <v>68</v>
      </c>
      <c r="B466" s="1"/>
      <c r="C466" s="34">
        <v>3768</v>
      </c>
      <c r="D466" s="34">
        <v>3768</v>
      </c>
      <c r="E466" s="52">
        <v>0</v>
      </c>
      <c r="F466" s="40">
        <f t="shared" si="48"/>
        <v>0</v>
      </c>
      <c r="G466" s="40">
        <f t="shared" si="49"/>
        <v>0</v>
      </c>
    </row>
    <row r="467" spans="1:7" x14ac:dyDescent="0.25">
      <c r="A467" s="10" t="s">
        <v>69</v>
      </c>
      <c r="B467" s="1"/>
      <c r="C467" s="34">
        <v>2928.8</v>
      </c>
      <c r="D467" s="34">
        <v>2928.8</v>
      </c>
      <c r="E467" s="52">
        <v>0</v>
      </c>
      <c r="F467" s="40">
        <f t="shared" si="48"/>
        <v>0</v>
      </c>
      <c r="G467" s="40">
        <f t="shared" si="49"/>
        <v>0</v>
      </c>
    </row>
    <row r="468" spans="1:7" x14ac:dyDescent="0.25">
      <c r="A468" s="10" t="s">
        <v>70</v>
      </c>
      <c r="B468" s="1"/>
      <c r="C468" s="34">
        <v>1802.2</v>
      </c>
      <c r="D468" s="34">
        <v>1802.2</v>
      </c>
      <c r="E468" s="52">
        <v>0</v>
      </c>
      <c r="F468" s="40">
        <f t="shared" si="48"/>
        <v>0</v>
      </c>
      <c r="G468" s="40">
        <f t="shared" si="49"/>
        <v>0</v>
      </c>
    </row>
    <row r="469" spans="1:7" x14ac:dyDescent="0.25">
      <c r="A469" s="10" t="s">
        <v>71</v>
      </c>
      <c r="B469" s="1"/>
      <c r="C469" s="34">
        <v>2165.1</v>
      </c>
      <c r="D469" s="34">
        <v>2165.1</v>
      </c>
      <c r="E469" s="52">
        <v>0</v>
      </c>
      <c r="F469" s="40">
        <f t="shared" si="48"/>
        <v>0</v>
      </c>
      <c r="G469" s="40">
        <f t="shared" si="49"/>
        <v>0</v>
      </c>
    </row>
    <row r="470" spans="1:7" ht="15" customHeight="1" x14ac:dyDescent="0.25">
      <c r="A470" s="10" t="s">
        <v>72</v>
      </c>
      <c r="B470" s="1"/>
      <c r="C470" s="34">
        <v>2887.7</v>
      </c>
      <c r="D470" s="34">
        <v>2887.7</v>
      </c>
      <c r="E470" s="52">
        <v>0</v>
      </c>
      <c r="F470" s="40">
        <f t="shared" si="48"/>
        <v>0</v>
      </c>
      <c r="G470" s="40">
        <f t="shared" si="49"/>
        <v>0</v>
      </c>
    </row>
    <row r="471" spans="1:7" x14ac:dyDescent="0.25">
      <c r="A471" s="10" t="s">
        <v>73</v>
      </c>
      <c r="B471" s="1"/>
      <c r="C471" s="34">
        <v>3073.7</v>
      </c>
      <c r="D471" s="34">
        <v>3073.7</v>
      </c>
      <c r="E471" s="52">
        <v>0</v>
      </c>
      <c r="F471" s="40">
        <f t="shared" si="48"/>
        <v>0</v>
      </c>
      <c r="G471" s="40">
        <f t="shared" si="49"/>
        <v>0</v>
      </c>
    </row>
    <row r="472" spans="1:7" x14ac:dyDescent="0.25">
      <c r="A472" s="10" t="s">
        <v>74</v>
      </c>
      <c r="B472" s="1"/>
      <c r="C472" s="34">
        <v>4362.8</v>
      </c>
      <c r="D472" s="34">
        <v>4362.8</v>
      </c>
      <c r="E472" s="52">
        <v>0</v>
      </c>
      <c r="F472" s="40">
        <f t="shared" si="48"/>
        <v>0</v>
      </c>
      <c r="G472" s="40">
        <f t="shared" si="49"/>
        <v>0</v>
      </c>
    </row>
    <row r="473" spans="1:7" x14ac:dyDescent="0.25">
      <c r="A473" s="10" t="s">
        <v>75</v>
      </c>
      <c r="B473" s="1"/>
      <c r="C473" s="34">
        <v>4505.6000000000004</v>
      </c>
      <c r="D473" s="34">
        <v>4505.6000000000004</v>
      </c>
      <c r="E473" s="52">
        <v>0</v>
      </c>
      <c r="F473" s="40">
        <f t="shared" si="48"/>
        <v>0</v>
      </c>
      <c r="G473" s="40">
        <f t="shared" si="49"/>
        <v>0</v>
      </c>
    </row>
    <row r="474" spans="1:7" x14ac:dyDescent="0.25">
      <c r="A474" s="10" t="s">
        <v>76</v>
      </c>
      <c r="B474" s="1"/>
      <c r="C474" s="34">
        <v>1763.8</v>
      </c>
      <c r="D474" s="34">
        <v>1763.8</v>
      </c>
      <c r="E474" s="52">
        <v>0</v>
      </c>
      <c r="F474" s="40">
        <f t="shared" si="48"/>
        <v>0</v>
      </c>
      <c r="G474" s="40">
        <f t="shared" si="49"/>
        <v>0</v>
      </c>
    </row>
    <row r="475" spans="1:7" x14ac:dyDescent="0.25">
      <c r="A475" s="10" t="s">
        <v>77</v>
      </c>
      <c r="B475" s="1"/>
      <c r="C475" s="34">
        <v>2271.1999999999998</v>
      </c>
      <c r="D475" s="34">
        <v>2271.1999999999998</v>
      </c>
      <c r="E475" s="52">
        <v>0</v>
      </c>
      <c r="F475" s="40">
        <f t="shared" si="48"/>
        <v>0</v>
      </c>
      <c r="G475" s="40">
        <f t="shared" si="49"/>
        <v>0</v>
      </c>
    </row>
    <row r="476" spans="1:7" ht="90" x14ac:dyDescent="0.25">
      <c r="A476" s="35" t="s">
        <v>49</v>
      </c>
      <c r="B476" s="27" t="s">
        <v>50</v>
      </c>
      <c r="C476" s="17">
        <f>SUM(C477:C489)</f>
        <v>37.9</v>
      </c>
      <c r="D476" s="17">
        <f t="shared" ref="D476:E476" si="53">SUM(D477:D489)</f>
        <v>37.9</v>
      </c>
      <c r="E476" s="17">
        <f t="shared" si="53"/>
        <v>0</v>
      </c>
      <c r="F476" s="39">
        <f t="shared" si="48"/>
        <v>0</v>
      </c>
      <c r="G476" s="39">
        <f t="shared" si="49"/>
        <v>0</v>
      </c>
    </row>
    <row r="477" spans="1:7" x14ac:dyDescent="0.25">
      <c r="A477" s="10" t="s">
        <v>68</v>
      </c>
      <c r="B477" s="12"/>
      <c r="C477" s="9">
        <v>1.72</v>
      </c>
      <c r="D477" s="44">
        <v>1.72</v>
      </c>
      <c r="E477" s="44">
        <v>0</v>
      </c>
      <c r="F477" s="40">
        <f t="shared" si="48"/>
        <v>0</v>
      </c>
      <c r="G477" s="40">
        <f t="shared" si="49"/>
        <v>0</v>
      </c>
    </row>
    <row r="478" spans="1:7" x14ac:dyDescent="0.25">
      <c r="A478" s="10" t="s">
        <v>69</v>
      </c>
      <c r="B478" s="12"/>
      <c r="C478" s="9">
        <v>2.0099999999999998</v>
      </c>
      <c r="D478" s="44">
        <v>2.0099999999999998</v>
      </c>
      <c r="E478" s="44">
        <v>0</v>
      </c>
      <c r="F478" s="40">
        <f t="shared" si="48"/>
        <v>0</v>
      </c>
      <c r="G478" s="40">
        <f t="shared" si="49"/>
        <v>0</v>
      </c>
    </row>
    <row r="479" spans="1:7" x14ac:dyDescent="0.25">
      <c r="A479" s="10" t="s">
        <v>70</v>
      </c>
      <c r="B479" s="12"/>
      <c r="C479" s="9">
        <v>2.0099999999999998</v>
      </c>
      <c r="D479" s="44">
        <v>2.0099999999999998</v>
      </c>
      <c r="E479" s="44">
        <v>0</v>
      </c>
      <c r="F479" s="40">
        <f t="shared" si="48"/>
        <v>0</v>
      </c>
      <c r="G479" s="40">
        <f t="shared" si="49"/>
        <v>0</v>
      </c>
    </row>
    <row r="480" spans="1:7" x14ac:dyDescent="0.25">
      <c r="A480" s="10" t="s">
        <v>71</v>
      </c>
      <c r="B480" s="12"/>
      <c r="C480" s="9">
        <v>2.2999999999999998</v>
      </c>
      <c r="D480" s="44">
        <v>2.2999999999999998</v>
      </c>
      <c r="E480" s="44">
        <v>0</v>
      </c>
      <c r="F480" s="40">
        <f t="shared" si="48"/>
        <v>0</v>
      </c>
      <c r="G480" s="40">
        <f t="shared" si="49"/>
        <v>0</v>
      </c>
    </row>
    <row r="481" spans="1:7" ht="15" customHeight="1" x14ac:dyDescent="0.25">
      <c r="A481" s="10" t="s">
        <v>72</v>
      </c>
      <c r="B481" s="12"/>
      <c r="C481" s="9">
        <v>1.72</v>
      </c>
      <c r="D481" s="44">
        <v>1.72</v>
      </c>
      <c r="E481" s="44">
        <v>0</v>
      </c>
      <c r="F481" s="40">
        <f t="shared" si="48"/>
        <v>0</v>
      </c>
      <c r="G481" s="40">
        <f t="shared" si="49"/>
        <v>0</v>
      </c>
    </row>
    <row r="482" spans="1:7" x14ac:dyDescent="0.25">
      <c r="A482" s="10" t="s">
        <v>73</v>
      </c>
      <c r="B482" s="12"/>
      <c r="C482" s="9">
        <v>2.2999999999999998</v>
      </c>
      <c r="D482" s="44">
        <v>2.2999999999999998</v>
      </c>
      <c r="E482" s="44">
        <v>0</v>
      </c>
      <c r="F482" s="40">
        <f t="shared" si="48"/>
        <v>0</v>
      </c>
      <c r="G482" s="40">
        <f t="shared" si="49"/>
        <v>0</v>
      </c>
    </row>
    <row r="483" spans="1:7" x14ac:dyDescent="0.25">
      <c r="A483" s="10" t="s">
        <v>74</v>
      </c>
      <c r="B483" s="12"/>
      <c r="C483" s="9">
        <v>2.2999999999999998</v>
      </c>
      <c r="D483" s="44">
        <v>2.2999999999999998</v>
      </c>
      <c r="E483" s="44">
        <v>0</v>
      </c>
      <c r="F483" s="40">
        <f t="shared" si="48"/>
        <v>0</v>
      </c>
      <c r="G483" s="40">
        <f t="shared" si="49"/>
        <v>0</v>
      </c>
    </row>
    <row r="484" spans="1:7" x14ac:dyDescent="0.25">
      <c r="A484" s="10" t="s">
        <v>75</v>
      </c>
      <c r="B484" s="12"/>
      <c r="C484" s="9">
        <v>2.2999999999999998</v>
      </c>
      <c r="D484" s="44">
        <v>2.2999999999999998</v>
      </c>
      <c r="E484" s="44">
        <v>0</v>
      </c>
      <c r="F484" s="40">
        <f t="shared" si="48"/>
        <v>0</v>
      </c>
      <c r="G484" s="40">
        <f t="shared" si="49"/>
        <v>0</v>
      </c>
    </row>
    <row r="485" spans="1:7" x14ac:dyDescent="0.25">
      <c r="A485" s="10" t="s">
        <v>76</v>
      </c>
      <c r="B485" s="12"/>
      <c r="C485" s="9">
        <v>2.0099999999999998</v>
      </c>
      <c r="D485" s="44">
        <v>2.0099999999999998</v>
      </c>
      <c r="E485" s="44">
        <v>0</v>
      </c>
      <c r="F485" s="40">
        <f t="shared" si="48"/>
        <v>0</v>
      </c>
      <c r="G485" s="40">
        <f t="shared" si="49"/>
        <v>0</v>
      </c>
    </row>
    <row r="486" spans="1:7" x14ac:dyDescent="0.25">
      <c r="A486" s="10" t="s">
        <v>77</v>
      </c>
      <c r="B486" s="12"/>
      <c r="C486" s="9">
        <v>2.0099999999999998</v>
      </c>
      <c r="D486" s="44">
        <v>2.0099999999999998</v>
      </c>
      <c r="E486" s="44">
        <v>0</v>
      </c>
      <c r="F486" s="40">
        <f t="shared" si="48"/>
        <v>0</v>
      </c>
      <c r="G486" s="40">
        <f t="shared" si="49"/>
        <v>0</v>
      </c>
    </row>
    <row r="487" spans="1:7" x14ac:dyDescent="0.25">
      <c r="A487" s="10" t="s">
        <v>78</v>
      </c>
      <c r="B487" s="12"/>
      <c r="C487" s="9">
        <v>2.87</v>
      </c>
      <c r="D487" s="44">
        <v>2.87</v>
      </c>
      <c r="E487" s="44">
        <v>0</v>
      </c>
      <c r="F487" s="40">
        <f t="shared" si="48"/>
        <v>0</v>
      </c>
      <c r="G487" s="40">
        <f t="shared" si="49"/>
        <v>0</v>
      </c>
    </row>
    <row r="488" spans="1:7" x14ac:dyDescent="0.25">
      <c r="A488" s="10" t="s">
        <v>81</v>
      </c>
      <c r="B488" s="12"/>
      <c r="C488" s="9">
        <v>11.48</v>
      </c>
      <c r="D488" s="44">
        <v>11.48</v>
      </c>
      <c r="E488" s="44">
        <v>0</v>
      </c>
      <c r="F488" s="40">
        <f t="shared" si="48"/>
        <v>0</v>
      </c>
      <c r="G488" s="40">
        <f t="shared" si="49"/>
        <v>0</v>
      </c>
    </row>
    <row r="489" spans="1:7" x14ac:dyDescent="0.25">
      <c r="A489" s="10" t="s">
        <v>79</v>
      </c>
      <c r="B489" s="12"/>
      <c r="C489" s="9">
        <v>2.87</v>
      </c>
      <c r="D489" s="44">
        <v>2.87</v>
      </c>
      <c r="E489" s="44">
        <v>0</v>
      </c>
      <c r="F489" s="40">
        <f t="shared" si="48"/>
        <v>0</v>
      </c>
      <c r="G489" s="40">
        <f t="shared" si="49"/>
        <v>0</v>
      </c>
    </row>
    <row r="490" spans="1:7" ht="60" x14ac:dyDescent="0.25">
      <c r="A490" s="35" t="s">
        <v>51</v>
      </c>
      <c r="B490" s="27" t="s">
        <v>52</v>
      </c>
      <c r="C490" s="17">
        <f>SUM(C491:C605)</f>
        <v>36254.099999999933</v>
      </c>
      <c r="D490" s="17">
        <f t="shared" ref="D490:E490" si="54">SUM(D491:D605)</f>
        <v>36254.099999999933</v>
      </c>
      <c r="E490" s="17">
        <f t="shared" si="54"/>
        <v>16344.348409999999</v>
      </c>
      <c r="F490" s="39">
        <f t="shared" si="48"/>
        <v>0.45082758667295642</v>
      </c>
      <c r="G490" s="39">
        <f t="shared" si="49"/>
        <v>0.45082758667295642</v>
      </c>
    </row>
    <row r="491" spans="1:7" x14ac:dyDescent="0.25">
      <c r="A491" s="10" t="s">
        <v>134</v>
      </c>
      <c r="B491" s="12"/>
      <c r="C491" s="9">
        <v>411.05</v>
      </c>
      <c r="D491" s="44">
        <v>411.05</v>
      </c>
      <c r="E491" s="44">
        <v>205.524</v>
      </c>
      <c r="F491" s="40">
        <f t="shared" si="48"/>
        <v>0.49999756720593602</v>
      </c>
      <c r="G491" s="40">
        <f t="shared" si="49"/>
        <v>0.49999756720593602</v>
      </c>
    </row>
    <row r="492" spans="1:7" x14ac:dyDescent="0.25">
      <c r="A492" s="10" t="s">
        <v>135</v>
      </c>
      <c r="B492" s="12"/>
      <c r="C492" s="9">
        <v>411.05</v>
      </c>
      <c r="D492" s="44">
        <v>411.05</v>
      </c>
      <c r="E492" s="44">
        <v>157.333</v>
      </c>
      <c r="F492" s="40">
        <f t="shared" ref="F492:F555" si="55">IFERROR(E492/C492,"")</f>
        <v>0.3827587884685561</v>
      </c>
      <c r="G492" s="40">
        <f t="shared" ref="G492:G555" si="56">IFERROR(E492/D492,"")</f>
        <v>0.3827587884685561</v>
      </c>
    </row>
    <row r="493" spans="1:7" x14ac:dyDescent="0.25">
      <c r="A493" s="10" t="s">
        <v>136</v>
      </c>
      <c r="B493" s="12"/>
      <c r="C493" s="9">
        <v>411.05</v>
      </c>
      <c r="D493" s="44">
        <v>411.05</v>
      </c>
      <c r="E493" s="44">
        <v>339.93900000000002</v>
      </c>
      <c r="F493" s="40">
        <f t="shared" si="55"/>
        <v>0.82700158131614165</v>
      </c>
      <c r="G493" s="40">
        <f t="shared" si="56"/>
        <v>0.82700158131614165</v>
      </c>
    </row>
    <row r="494" spans="1:7" x14ac:dyDescent="0.25">
      <c r="A494" s="10" t="s">
        <v>137</v>
      </c>
      <c r="B494" s="12"/>
      <c r="C494" s="9">
        <v>164.42</v>
      </c>
      <c r="D494" s="44">
        <v>164.42</v>
      </c>
      <c r="E494" s="44">
        <v>94.605999999999995</v>
      </c>
      <c r="F494" s="40">
        <f t="shared" si="55"/>
        <v>0.57539228804281717</v>
      </c>
      <c r="G494" s="40">
        <f t="shared" si="56"/>
        <v>0.57539228804281717</v>
      </c>
    </row>
    <row r="495" spans="1:7" x14ac:dyDescent="0.25">
      <c r="A495" s="10" t="s">
        <v>138</v>
      </c>
      <c r="B495" s="12"/>
      <c r="C495" s="9">
        <v>822.09</v>
      </c>
      <c r="D495" s="44">
        <v>822.09</v>
      </c>
      <c r="E495" s="44">
        <v>411.04399999999998</v>
      </c>
      <c r="F495" s="40">
        <f t="shared" si="55"/>
        <v>0.49999878358817157</v>
      </c>
      <c r="G495" s="40">
        <f t="shared" si="56"/>
        <v>0.49999878358817157</v>
      </c>
    </row>
    <row r="496" spans="1:7" x14ac:dyDescent="0.25">
      <c r="A496" s="10" t="s">
        <v>139</v>
      </c>
      <c r="B496" s="12"/>
      <c r="C496" s="9">
        <v>822.09</v>
      </c>
      <c r="D496" s="44">
        <v>822.09</v>
      </c>
      <c r="E496" s="44">
        <v>308.28224999999998</v>
      </c>
      <c r="F496" s="40">
        <f t="shared" si="55"/>
        <v>0.37499817538225738</v>
      </c>
      <c r="G496" s="40">
        <f t="shared" si="56"/>
        <v>0.37499817538225738</v>
      </c>
    </row>
    <row r="497" spans="1:7" x14ac:dyDescent="0.25">
      <c r="A497" s="10" t="s">
        <v>140</v>
      </c>
      <c r="B497" s="12"/>
      <c r="C497" s="9">
        <v>411.05</v>
      </c>
      <c r="D497" s="44">
        <v>411.05</v>
      </c>
      <c r="E497" s="44">
        <v>212.90899999999999</v>
      </c>
      <c r="F497" s="40">
        <f t="shared" si="55"/>
        <v>0.51796375136844663</v>
      </c>
      <c r="G497" s="40">
        <f t="shared" si="56"/>
        <v>0.51796375136844663</v>
      </c>
    </row>
    <row r="498" spans="1:7" x14ac:dyDescent="0.25">
      <c r="A498" s="10" t="s">
        <v>141</v>
      </c>
      <c r="B498" s="12"/>
      <c r="C498" s="9">
        <v>164.42</v>
      </c>
      <c r="D498" s="44">
        <v>164.42</v>
      </c>
      <c r="E498" s="44">
        <v>82.21</v>
      </c>
      <c r="F498" s="40">
        <f t="shared" si="55"/>
        <v>0.5</v>
      </c>
      <c r="G498" s="40">
        <f t="shared" si="56"/>
        <v>0.5</v>
      </c>
    </row>
    <row r="499" spans="1:7" ht="15.75" customHeight="1" x14ac:dyDescent="0.25">
      <c r="A499" s="10" t="s">
        <v>142</v>
      </c>
      <c r="B499" s="12"/>
      <c r="C499" s="9">
        <v>411.05</v>
      </c>
      <c r="D499" s="44">
        <v>411.05</v>
      </c>
      <c r="E499" s="44">
        <v>78.926000000000002</v>
      </c>
      <c r="F499" s="40">
        <f t="shared" si="55"/>
        <v>0.19201070429388153</v>
      </c>
      <c r="G499" s="40">
        <f t="shared" si="56"/>
        <v>0.19201070429388153</v>
      </c>
    </row>
    <row r="500" spans="1:7" x14ac:dyDescent="0.25">
      <c r="A500" s="10" t="s">
        <v>143</v>
      </c>
      <c r="B500" s="12"/>
      <c r="C500" s="9">
        <v>411.05</v>
      </c>
      <c r="D500" s="44">
        <v>411.05</v>
      </c>
      <c r="E500" s="44">
        <v>202.42270000000002</v>
      </c>
      <c r="F500" s="40">
        <f t="shared" si="55"/>
        <v>0.49245274297530717</v>
      </c>
      <c r="G500" s="40">
        <f t="shared" si="56"/>
        <v>0.49245274297530717</v>
      </c>
    </row>
    <row r="501" spans="1:7" x14ac:dyDescent="0.25">
      <c r="A501" s="10" t="s">
        <v>144</v>
      </c>
      <c r="B501" s="12"/>
      <c r="C501" s="9">
        <v>411.05</v>
      </c>
      <c r="D501" s="44">
        <v>411.05</v>
      </c>
      <c r="E501" s="44">
        <v>205.52600000000001</v>
      </c>
      <c r="F501" s="40">
        <f t="shared" si="55"/>
        <v>0.50000243279406398</v>
      </c>
      <c r="G501" s="40">
        <f t="shared" si="56"/>
        <v>0.50000243279406398</v>
      </c>
    </row>
    <row r="502" spans="1:7" x14ac:dyDescent="0.25">
      <c r="A502" s="10" t="s">
        <v>145</v>
      </c>
      <c r="B502" s="12"/>
      <c r="C502" s="9">
        <v>411.05</v>
      </c>
      <c r="D502" s="44">
        <v>411.05</v>
      </c>
      <c r="E502" s="44">
        <v>210.76921999999999</v>
      </c>
      <c r="F502" s="40">
        <f t="shared" si="55"/>
        <v>0.51275810728621818</v>
      </c>
      <c r="G502" s="40">
        <f t="shared" si="56"/>
        <v>0.51275810728621818</v>
      </c>
    </row>
    <row r="503" spans="1:7" x14ac:dyDescent="0.25">
      <c r="A503" s="10" t="s">
        <v>146</v>
      </c>
      <c r="B503" s="12"/>
      <c r="C503" s="9">
        <v>164.42</v>
      </c>
      <c r="D503" s="44">
        <v>164.42</v>
      </c>
      <c r="E503" s="44">
        <v>79.028000000000006</v>
      </c>
      <c r="F503" s="40">
        <f t="shared" si="55"/>
        <v>0.48064712322101943</v>
      </c>
      <c r="G503" s="40">
        <f t="shared" si="56"/>
        <v>0.48064712322101943</v>
      </c>
    </row>
    <row r="504" spans="1:7" x14ac:dyDescent="0.25">
      <c r="A504" s="10" t="s">
        <v>147</v>
      </c>
      <c r="B504" s="12"/>
      <c r="C504" s="9">
        <v>164.42</v>
      </c>
      <c r="D504" s="44">
        <v>164.42</v>
      </c>
      <c r="E504" s="44">
        <v>81.85047999999999</v>
      </c>
      <c r="F504" s="40">
        <f t="shared" si="55"/>
        <v>0.49781340469529251</v>
      </c>
      <c r="G504" s="40">
        <f t="shared" si="56"/>
        <v>0.49781340469529251</v>
      </c>
    </row>
    <row r="505" spans="1:7" x14ac:dyDescent="0.25">
      <c r="A505" s="10" t="s">
        <v>148</v>
      </c>
      <c r="B505" s="12"/>
      <c r="C505" s="9">
        <v>164.42</v>
      </c>
      <c r="D505" s="44">
        <v>164.42</v>
      </c>
      <c r="E505" s="44">
        <v>94.560270000000003</v>
      </c>
      <c r="F505" s="40">
        <f t="shared" si="55"/>
        <v>0.57511415886145245</v>
      </c>
      <c r="G505" s="40">
        <f t="shared" si="56"/>
        <v>0.57511415886145245</v>
      </c>
    </row>
    <row r="506" spans="1:7" x14ac:dyDescent="0.25">
      <c r="A506" s="10" t="s">
        <v>149</v>
      </c>
      <c r="B506" s="12"/>
      <c r="C506" s="9">
        <v>411.05</v>
      </c>
      <c r="D506" s="44">
        <v>411.05</v>
      </c>
      <c r="E506" s="44">
        <v>193.59369000000001</v>
      </c>
      <c r="F506" s="40">
        <f t="shared" si="55"/>
        <v>0.47097357985646515</v>
      </c>
      <c r="G506" s="40">
        <f t="shared" si="56"/>
        <v>0.47097357985646515</v>
      </c>
    </row>
    <row r="507" spans="1:7" x14ac:dyDescent="0.25">
      <c r="A507" s="10" t="s">
        <v>150</v>
      </c>
      <c r="B507" s="12"/>
      <c r="C507" s="9">
        <v>164.42</v>
      </c>
      <c r="D507" s="44">
        <v>164.42</v>
      </c>
      <c r="E507" s="44">
        <v>82.212000000000003</v>
      </c>
      <c r="F507" s="40">
        <f t="shared" si="55"/>
        <v>0.50001216397032</v>
      </c>
      <c r="G507" s="40">
        <f t="shared" si="56"/>
        <v>0.50001216397032</v>
      </c>
    </row>
    <row r="508" spans="1:7" x14ac:dyDescent="0.25">
      <c r="A508" s="10" t="s">
        <v>151</v>
      </c>
      <c r="B508" s="12"/>
      <c r="C508" s="9">
        <v>411.05</v>
      </c>
      <c r="D508" s="44">
        <v>411.05</v>
      </c>
      <c r="E508" s="44">
        <v>205.52495999999999</v>
      </c>
      <c r="F508" s="40">
        <f t="shared" si="55"/>
        <v>0.49999990268823741</v>
      </c>
      <c r="G508" s="40">
        <f t="shared" si="56"/>
        <v>0.49999990268823741</v>
      </c>
    </row>
    <row r="509" spans="1:7" x14ac:dyDescent="0.25">
      <c r="A509" s="10" t="s">
        <v>152</v>
      </c>
      <c r="B509" s="12"/>
      <c r="C509" s="9">
        <v>411.05</v>
      </c>
      <c r="D509" s="44">
        <v>411.05</v>
      </c>
      <c r="E509" s="44">
        <v>205.524</v>
      </c>
      <c r="F509" s="40">
        <f t="shared" si="55"/>
        <v>0.49999756720593602</v>
      </c>
      <c r="G509" s="40">
        <f t="shared" si="56"/>
        <v>0.49999756720593602</v>
      </c>
    </row>
    <row r="510" spans="1:7" x14ac:dyDescent="0.25">
      <c r="A510" s="10" t="s">
        <v>153</v>
      </c>
      <c r="B510" s="12"/>
      <c r="C510" s="9">
        <v>164.42</v>
      </c>
      <c r="D510" s="44">
        <v>164.42</v>
      </c>
      <c r="E510" s="44">
        <v>82.206000000000003</v>
      </c>
      <c r="F510" s="40">
        <f t="shared" si="55"/>
        <v>0.49997567205936022</v>
      </c>
      <c r="G510" s="40">
        <f t="shared" si="56"/>
        <v>0.49997567205936022</v>
      </c>
    </row>
    <row r="511" spans="1:7" x14ac:dyDescent="0.25">
      <c r="A511" s="10" t="s">
        <v>154</v>
      </c>
      <c r="B511" s="12"/>
      <c r="C511" s="9">
        <v>411.05</v>
      </c>
      <c r="D511" s="44">
        <v>411.05</v>
      </c>
      <c r="E511" s="44">
        <v>205.52207999999999</v>
      </c>
      <c r="F511" s="40">
        <f t="shared" si="55"/>
        <v>0.49999289624133314</v>
      </c>
      <c r="G511" s="40">
        <f t="shared" si="56"/>
        <v>0.49999289624133314</v>
      </c>
    </row>
    <row r="512" spans="1:7" x14ac:dyDescent="0.25">
      <c r="A512" s="10" t="s">
        <v>155</v>
      </c>
      <c r="B512" s="12"/>
      <c r="C512" s="9">
        <v>164.42</v>
      </c>
      <c r="D512" s="44">
        <v>164.42</v>
      </c>
      <c r="E512" s="44">
        <v>54.806640000000002</v>
      </c>
      <c r="F512" s="40">
        <f t="shared" si="55"/>
        <v>0.33333317114706246</v>
      </c>
      <c r="G512" s="40">
        <f t="shared" si="56"/>
        <v>0.33333317114706246</v>
      </c>
    </row>
    <row r="513" spans="1:7" x14ac:dyDescent="0.25">
      <c r="A513" s="10" t="s">
        <v>156</v>
      </c>
      <c r="B513" s="12"/>
      <c r="C513" s="9">
        <v>411.05</v>
      </c>
      <c r="D513" s="44">
        <v>411.05</v>
      </c>
      <c r="E513" s="44">
        <v>205.52495999999999</v>
      </c>
      <c r="F513" s="40">
        <f t="shared" si="55"/>
        <v>0.49999990268823741</v>
      </c>
      <c r="G513" s="40">
        <f t="shared" si="56"/>
        <v>0.49999990268823741</v>
      </c>
    </row>
    <row r="514" spans="1:7" x14ac:dyDescent="0.25">
      <c r="A514" s="10" t="s">
        <v>157</v>
      </c>
      <c r="B514" s="12"/>
      <c r="C514" s="9">
        <v>411.05</v>
      </c>
      <c r="D514" s="44">
        <v>411.05</v>
      </c>
      <c r="E514" s="44">
        <v>205.52495999999999</v>
      </c>
      <c r="F514" s="40">
        <f t="shared" si="55"/>
        <v>0.49999990268823741</v>
      </c>
      <c r="G514" s="40">
        <f t="shared" si="56"/>
        <v>0.49999990268823741</v>
      </c>
    </row>
    <row r="515" spans="1:7" x14ac:dyDescent="0.25">
      <c r="A515" s="10" t="s">
        <v>158</v>
      </c>
      <c r="B515" s="12"/>
      <c r="C515" s="9">
        <v>164.42</v>
      </c>
      <c r="D515" s="44">
        <v>164.42</v>
      </c>
      <c r="E515" s="44">
        <v>82.209960000000009</v>
      </c>
      <c r="F515" s="40">
        <f t="shared" si="55"/>
        <v>0.49999975672059371</v>
      </c>
      <c r="G515" s="40">
        <f t="shared" si="56"/>
        <v>0.49999975672059371</v>
      </c>
    </row>
    <row r="516" spans="1:7" x14ac:dyDescent="0.25">
      <c r="A516" s="10" t="s">
        <v>159</v>
      </c>
      <c r="B516" s="12"/>
      <c r="C516" s="9">
        <v>164.42</v>
      </c>
      <c r="D516" s="44">
        <v>164.42</v>
      </c>
      <c r="E516" s="44">
        <v>82.206000000000003</v>
      </c>
      <c r="F516" s="40">
        <f t="shared" si="55"/>
        <v>0.49997567205936022</v>
      </c>
      <c r="G516" s="40">
        <f t="shared" si="56"/>
        <v>0.49997567205936022</v>
      </c>
    </row>
    <row r="517" spans="1:7" x14ac:dyDescent="0.25">
      <c r="A517" s="10" t="s">
        <v>160</v>
      </c>
      <c r="B517" s="12"/>
      <c r="C517" s="9">
        <v>164.42</v>
      </c>
      <c r="D517" s="44">
        <v>164.42</v>
      </c>
      <c r="E517" s="44">
        <v>54.806640000000002</v>
      </c>
      <c r="F517" s="40">
        <f t="shared" si="55"/>
        <v>0.33333317114706246</v>
      </c>
      <c r="G517" s="40">
        <f t="shared" si="56"/>
        <v>0.33333317114706246</v>
      </c>
    </row>
    <row r="518" spans="1:7" x14ac:dyDescent="0.25">
      <c r="A518" s="10" t="s">
        <v>161</v>
      </c>
      <c r="B518" s="12"/>
      <c r="C518" s="9">
        <v>164.42</v>
      </c>
      <c r="D518" s="44">
        <v>164.42</v>
      </c>
      <c r="E518" s="44">
        <v>82.208820000000003</v>
      </c>
      <c r="F518" s="40">
        <f t="shared" si="55"/>
        <v>0.49999282325751132</v>
      </c>
      <c r="G518" s="40">
        <f t="shared" si="56"/>
        <v>0.49999282325751132</v>
      </c>
    </row>
    <row r="519" spans="1:7" x14ac:dyDescent="0.25">
      <c r="A519" s="10" t="s">
        <v>162</v>
      </c>
      <c r="B519" s="12"/>
      <c r="C519" s="9">
        <v>164.42</v>
      </c>
      <c r="D519" s="44">
        <v>164.42</v>
      </c>
      <c r="E519" s="44">
        <v>74.563000000000002</v>
      </c>
      <c r="F519" s="40">
        <f t="shared" si="55"/>
        <v>0.4534910594818149</v>
      </c>
      <c r="G519" s="40">
        <f t="shared" si="56"/>
        <v>0.4534910594818149</v>
      </c>
    </row>
    <row r="520" spans="1:7" x14ac:dyDescent="0.25">
      <c r="A520" s="10" t="s">
        <v>163</v>
      </c>
      <c r="B520" s="12"/>
      <c r="C520" s="9">
        <v>411.05</v>
      </c>
      <c r="D520" s="44">
        <v>411.05</v>
      </c>
      <c r="E520" s="44">
        <v>199.73500000000001</v>
      </c>
      <c r="F520" s="40">
        <f t="shared" si="55"/>
        <v>0.48591412236954146</v>
      </c>
      <c r="G520" s="40">
        <f t="shared" si="56"/>
        <v>0.48591412236954146</v>
      </c>
    </row>
    <row r="521" spans="1:7" x14ac:dyDescent="0.25">
      <c r="A521" s="10" t="s">
        <v>164</v>
      </c>
      <c r="B521" s="12"/>
      <c r="C521" s="9">
        <v>411.05</v>
      </c>
      <c r="D521" s="44">
        <v>411.05</v>
      </c>
      <c r="E521" s="44">
        <v>201.59299999999999</v>
      </c>
      <c r="F521" s="40">
        <f t="shared" si="55"/>
        <v>0.49043425374042082</v>
      </c>
      <c r="G521" s="40">
        <f t="shared" si="56"/>
        <v>0.49043425374042082</v>
      </c>
    </row>
    <row r="522" spans="1:7" x14ac:dyDescent="0.25">
      <c r="A522" s="10" t="s">
        <v>165</v>
      </c>
      <c r="B522" s="12"/>
      <c r="C522" s="9">
        <v>164.42</v>
      </c>
      <c r="D522" s="44">
        <v>164.42</v>
      </c>
      <c r="E522" s="44">
        <v>78.34375</v>
      </c>
      <c r="F522" s="40">
        <f t="shared" si="55"/>
        <v>0.47648552487531937</v>
      </c>
      <c r="G522" s="40">
        <f t="shared" si="56"/>
        <v>0.47648552487531937</v>
      </c>
    </row>
    <row r="523" spans="1:7" x14ac:dyDescent="0.25">
      <c r="A523" s="10" t="s">
        <v>166</v>
      </c>
      <c r="B523" s="12"/>
      <c r="C523" s="9">
        <v>164.42</v>
      </c>
      <c r="D523" s="44">
        <v>164.42</v>
      </c>
      <c r="E523" s="44">
        <v>78.343999999999994</v>
      </c>
      <c r="F523" s="40">
        <f t="shared" si="55"/>
        <v>0.4764870453716093</v>
      </c>
      <c r="G523" s="40">
        <f t="shared" si="56"/>
        <v>0.4764870453716093</v>
      </c>
    </row>
    <row r="524" spans="1:7" x14ac:dyDescent="0.25">
      <c r="A524" s="10" t="s">
        <v>167</v>
      </c>
      <c r="B524" s="12"/>
      <c r="C524" s="9">
        <v>164.42</v>
      </c>
      <c r="D524" s="44">
        <v>164.42</v>
      </c>
      <c r="E524" s="44">
        <v>78.335999999999999</v>
      </c>
      <c r="F524" s="40">
        <f t="shared" si="55"/>
        <v>0.47643838949032968</v>
      </c>
      <c r="G524" s="40">
        <f t="shared" si="56"/>
        <v>0.47643838949032968</v>
      </c>
    </row>
    <row r="525" spans="1:7" x14ac:dyDescent="0.25">
      <c r="A525" s="10" t="s">
        <v>168</v>
      </c>
      <c r="B525" s="12"/>
      <c r="C525" s="9">
        <v>164.42</v>
      </c>
      <c r="D525" s="44">
        <v>164.42</v>
      </c>
      <c r="E525" s="44">
        <v>78.343999999999994</v>
      </c>
      <c r="F525" s="40">
        <f t="shared" si="55"/>
        <v>0.4764870453716093</v>
      </c>
      <c r="G525" s="40">
        <f t="shared" si="56"/>
        <v>0.4764870453716093</v>
      </c>
    </row>
    <row r="526" spans="1:7" x14ac:dyDescent="0.25">
      <c r="A526" s="10" t="s">
        <v>169</v>
      </c>
      <c r="B526" s="12"/>
      <c r="C526" s="9">
        <v>164.42</v>
      </c>
      <c r="D526" s="44">
        <v>164.42</v>
      </c>
      <c r="E526" s="44">
        <v>78.213789999999989</v>
      </c>
      <c r="F526" s="40">
        <f t="shared" si="55"/>
        <v>0.47569511008393134</v>
      </c>
      <c r="G526" s="40">
        <f t="shared" si="56"/>
        <v>0.47569511008393134</v>
      </c>
    </row>
    <row r="527" spans="1:7" x14ac:dyDescent="0.25">
      <c r="A527" s="10" t="s">
        <v>170</v>
      </c>
      <c r="B527" s="12"/>
      <c r="C527" s="9">
        <v>411.05</v>
      </c>
      <c r="D527" s="44">
        <v>411.05</v>
      </c>
      <c r="E527" s="44">
        <v>73.902000000000001</v>
      </c>
      <c r="F527" s="40">
        <f t="shared" si="55"/>
        <v>0.17978834691643353</v>
      </c>
      <c r="G527" s="40">
        <f t="shared" si="56"/>
        <v>0.17978834691643353</v>
      </c>
    </row>
    <row r="528" spans="1:7" x14ac:dyDescent="0.25">
      <c r="A528" s="10" t="s">
        <v>171</v>
      </c>
      <c r="B528" s="12"/>
      <c r="C528" s="9">
        <v>411.05</v>
      </c>
      <c r="D528" s="44">
        <v>411.05</v>
      </c>
      <c r="E528" s="44">
        <v>195.869</v>
      </c>
      <c r="F528" s="40">
        <f t="shared" si="55"/>
        <v>0.4765089405181851</v>
      </c>
      <c r="G528" s="40">
        <f t="shared" si="56"/>
        <v>0.4765089405181851</v>
      </c>
    </row>
    <row r="529" spans="1:7" x14ac:dyDescent="0.25">
      <c r="A529" s="10" t="s">
        <v>172</v>
      </c>
      <c r="B529" s="12"/>
      <c r="C529" s="9">
        <v>411.05</v>
      </c>
      <c r="D529" s="44">
        <v>411.05</v>
      </c>
      <c r="E529" s="44">
        <v>201.75745999999998</v>
      </c>
      <c r="F529" s="40">
        <f t="shared" si="55"/>
        <v>0.49083435105218337</v>
      </c>
      <c r="G529" s="40">
        <f t="shared" si="56"/>
        <v>0.49083435105218337</v>
      </c>
    </row>
    <row r="530" spans="1:7" x14ac:dyDescent="0.25">
      <c r="A530" s="10" t="s">
        <v>173</v>
      </c>
      <c r="B530" s="12"/>
      <c r="C530" s="9">
        <v>411.05</v>
      </c>
      <c r="D530" s="44">
        <v>411.05</v>
      </c>
      <c r="E530" s="44">
        <v>180.48728</v>
      </c>
      <c r="F530" s="40">
        <f t="shared" si="55"/>
        <v>0.43908838340834444</v>
      </c>
      <c r="G530" s="40">
        <f t="shared" si="56"/>
        <v>0.43908838340834444</v>
      </c>
    </row>
    <row r="531" spans="1:7" x14ac:dyDescent="0.25">
      <c r="A531" s="10" t="s">
        <v>174</v>
      </c>
      <c r="B531" s="12"/>
      <c r="C531" s="9">
        <v>1643.74</v>
      </c>
      <c r="D531" s="44">
        <v>1643.74</v>
      </c>
      <c r="E531" s="44">
        <v>604.30015000000003</v>
      </c>
      <c r="F531" s="40">
        <f t="shared" si="55"/>
        <v>0.36763730882012974</v>
      </c>
      <c r="G531" s="40">
        <f t="shared" si="56"/>
        <v>0.36763730882012974</v>
      </c>
    </row>
    <row r="532" spans="1:7" x14ac:dyDescent="0.25">
      <c r="A532" s="10" t="s">
        <v>175</v>
      </c>
      <c r="B532" s="12"/>
      <c r="C532" s="9">
        <v>164.42</v>
      </c>
      <c r="D532" s="44">
        <v>164.42</v>
      </c>
      <c r="E532" s="44">
        <v>74.45</v>
      </c>
      <c r="F532" s="40">
        <f t="shared" si="55"/>
        <v>0.45280379515873986</v>
      </c>
      <c r="G532" s="40">
        <f t="shared" si="56"/>
        <v>0.45280379515873986</v>
      </c>
    </row>
    <row r="533" spans="1:7" x14ac:dyDescent="0.25">
      <c r="A533" s="10" t="s">
        <v>176</v>
      </c>
      <c r="B533" s="12"/>
      <c r="C533" s="9">
        <v>164.42</v>
      </c>
      <c r="D533" s="44">
        <v>164.42</v>
      </c>
      <c r="E533" s="44">
        <v>67.409750000000003</v>
      </c>
      <c r="F533" s="40">
        <f t="shared" si="55"/>
        <v>0.40998509913635817</v>
      </c>
      <c r="G533" s="40">
        <f t="shared" si="56"/>
        <v>0.40998509913635817</v>
      </c>
    </row>
    <row r="534" spans="1:7" x14ac:dyDescent="0.25">
      <c r="A534" s="10" t="s">
        <v>177</v>
      </c>
      <c r="B534" s="12"/>
      <c r="C534" s="9">
        <v>411.05</v>
      </c>
      <c r="D534" s="44">
        <v>411.05</v>
      </c>
      <c r="E534" s="44">
        <v>178.24928</v>
      </c>
      <c r="F534" s="40">
        <f t="shared" si="55"/>
        <v>0.43364379029315164</v>
      </c>
      <c r="G534" s="40">
        <f t="shared" si="56"/>
        <v>0.43364379029315164</v>
      </c>
    </row>
    <row r="535" spans="1:7" x14ac:dyDescent="0.25">
      <c r="A535" s="10" t="s">
        <v>178</v>
      </c>
      <c r="B535" s="12"/>
      <c r="C535" s="9">
        <v>164.42</v>
      </c>
      <c r="D535" s="44">
        <v>164.42</v>
      </c>
      <c r="E535" s="44">
        <v>92.708259999999996</v>
      </c>
      <c r="F535" s="40">
        <f t="shared" si="55"/>
        <v>0.56385026152536188</v>
      </c>
      <c r="G535" s="40">
        <f t="shared" si="56"/>
        <v>0.56385026152536188</v>
      </c>
    </row>
    <row r="536" spans="1:7" x14ac:dyDescent="0.25">
      <c r="A536" s="10" t="s">
        <v>179</v>
      </c>
      <c r="B536" s="12"/>
      <c r="C536" s="9">
        <v>164.42</v>
      </c>
      <c r="D536" s="44">
        <v>164.42</v>
      </c>
      <c r="E536" s="44">
        <v>83.15046000000001</v>
      </c>
      <c r="F536" s="40">
        <f t="shared" si="55"/>
        <v>0.50571986376353251</v>
      </c>
      <c r="G536" s="40">
        <f t="shared" si="56"/>
        <v>0.50571986376353251</v>
      </c>
    </row>
    <row r="537" spans="1:7" x14ac:dyDescent="0.25">
      <c r="A537" s="10" t="s">
        <v>180</v>
      </c>
      <c r="B537" s="12"/>
      <c r="C537" s="9">
        <v>411.05</v>
      </c>
      <c r="D537" s="44">
        <v>411.05</v>
      </c>
      <c r="E537" s="44">
        <v>177.27785</v>
      </c>
      <c r="F537" s="40">
        <f t="shared" si="55"/>
        <v>0.43128050115557715</v>
      </c>
      <c r="G537" s="40">
        <f t="shared" si="56"/>
        <v>0.43128050115557715</v>
      </c>
    </row>
    <row r="538" spans="1:7" x14ac:dyDescent="0.25">
      <c r="A538" s="10" t="s">
        <v>181</v>
      </c>
      <c r="B538" s="12"/>
      <c r="C538" s="9">
        <v>164.42</v>
      </c>
      <c r="D538" s="44">
        <v>164.42</v>
      </c>
      <c r="E538" s="44">
        <v>45.877300000000005</v>
      </c>
      <c r="F538" s="40">
        <f t="shared" si="55"/>
        <v>0.27902505777885905</v>
      </c>
      <c r="G538" s="40">
        <f t="shared" si="56"/>
        <v>0.27902505777885905</v>
      </c>
    </row>
    <row r="539" spans="1:7" x14ac:dyDescent="0.25">
      <c r="A539" s="10" t="s">
        <v>182</v>
      </c>
      <c r="B539" s="12"/>
      <c r="C539" s="9">
        <v>411.05</v>
      </c>
      <c r="D539" s="44">
        <v>411.05</v>
      </c>
      <c r="E539" s="44">
        <v>155.90088</v>
      </c>
      <c r="F539" s="40">
        <f t="shared" si="55"/>
        <v>0.37927473543364554</v>
      </c>
      <c r="G539" s="40">
        <f t="shared" si="56"/>
        <v>0.37927473543364554</v>
      </c>
    </row>
    <row r="540" spans="1:7" x14ac:dyDescent="0.25">
      <c r="A540" s="10" t="s">
        <v>183</v>
      </c>
      <c r="B540" s="12"/>
      <c r="C540" s="9">
        <v>164.42</v>
      </c>
      <c r="D540" s="44">
        <v>164.42</v>
      </c>
      <c r="E540" s="44">
        <v>71.434809999999999</v>
      </c>
      <c r="F540" s="40">
        <f t="shared" si="55"/>
        <v>0.43446545432429146</v>
      </c>
      <c r="G540" s="40">
        <f t="shared" si="56"/>
        <v>0.43446545432429146</v>
      </c>
    </row>
    <row r="541" spans="1:7" x14ac:dyDescent="0.25">
      <c r="A541" s="10" t="s">
        <v>184</v>
      </c>
      <c r="B541" s="12"/>
      <c r="C541" s="9">
        <v>164.42</v>
      </c>
      <c r="D541" s="44">
        <v>164.42</v>
      </c>
      <c r="E541" s="44">
        <v>77.950059999999993</v>
      </c>
      <c r="F541" s="40">
        <f t="shared" si="55"/>
        <v>0.47409110813769612</v>
      </c>
      <c r="G541" s="40">
        <f t="shared" si="56"/>
        <v>0.47409110813769612</v>
      </c>
    </row>
    <row r="542" spans="1:7" x14ac:dyDescent="0.25">
      <c r="A542" s="10" t="s">
        <v>185</v>
      </c>
      <c r="B542" s="12"/>
      <c r="C542" s="9">
        <v>164.42</v>
      </c>
      <c r="D542" s="44">
        <v>164.42</v>
      </c>
      <c r="E542" s="44">
        <v>83.25564</v>
      </c>
      <c r="F542" s="40">
        <f t="shared" si="55"/>
        <v>0.5063595669626566</v>
      </c>
      <c r="G542" s="40">
        <f t="shared" si="56"/>
        <v>0.5063595669626566</v>
      </c>
    </row>
    <row r="543" spans="1:7" x14ac:dyDescent="0.25">
      <c r="A543" s="10" t="s">
        <v>186</v>
      </c>
      <c r="B543" s="12"/>
      <c r="C543" s="9">
        <v>164.42</v>
      </c>
      <c r="D543" s="44">
        <v>164.42</v>
      </c>
      <c r="E543" s="44">
        <v>0</v>
      </c>
      <c r="F543" s="40">
        <f t="shared" si="55"/>
        <v>0</v>
      </c>
      <c r="G543" s="40">
        <f t="shared" si="56"/>
        <v>0</v>
      </c>
    </row>
    <row r="544" spans="1:7" x14ac:dyDescent="0.25">
      <c r="A544" s="10" t="s">
        <v>187</v>
      </c>
      <c r="B544" s="12"/>
      <c r="C544" s="9">
        <v>411.05</v>
      </c>
      <c r="D544" s="44">
        <v>411.05</v>
      </c>
      <c r="E544" s="44">
        <v>184.02438000000001</v>
      </c>
      <c r="F544" s="40">
        <f t="shared" si="55"/>
        <v>0.44769341929205692</v>
      </c>
      <c r="G544" s="40">
        <f t="shared" si="56"/>
        <v>0.44769341929205692</v>
      </c>
    </row>
    <row r="545" spans="1:7" x14ac:dyDescent="0.25">
      <c r="A545" s="10" t="s">
        <v>188</v>
      </c>
      <c r="B545" s="12"/>
      <c r="C545" s="9">
        <v>411.05</v>
      </c>
      <c r="D545" s="44">
        <v>411.05</v>
      </c>
      <c r="E545" s="44">
        <v>189.33032999999998</v>
      </c>
      <c r="F545" s="40">
        <f t="shared" si="55"/>
        <v>0.46060170295584474</v>
      </c>
      <c r="G545" s="40">
        <f t="shared" si="56"/>
        <v>0.46060170295584474</v>
      </c>
    </row>
    <row r="546" spans="1:7" x14ac:dyDescent="0.25">
      <c r="A546" s="10" t="s">
        <v>189</v>
      </c>
      <c r="B546" s="12"/>
      <c r="C546" s="9">
        <v>164.42</v>
      </c>
      <c r="D546" s="44">
        <v>164.42</v>
      </c>
      <c r="E546" s="44">
        <v>83.114639999999994</v>
      </c>
      <c r="F546" s="40">
        <f t="shared" si="55"/>
        <v>0.50550200705510284</v>
      </c>
      <c r="G546" s="40">
        <f t="shared" si="56"/>
        <v>0.50550200705510284</v>
      </c>
    </row>
    <row r="547" spans="1:7" x14ac:dyDescent="0.25">
      <c r="A547" s="10" t="s">
        <v>190</v>
      </c>
      <c r="B547" s="12"/>
      <c r="C547" s="9">
        <v>164.42</v>
      </c>
      <c r="D547" s="44">
        <v>164.42</v>
      </c>
      <c r="E547" s="44">
        <v>92.023099999999999</v>
      </c>
      <c r="F547" s="40">
        <f t="shared" si="55"/>
        <v>0.55968312857316627</v>
      </c>
      <c r="G547" s="40">
        <f t="shared" si="56"/>
        <v>0.55968312857316627</v>
      </c>
    </row>
    <row r="548" spans="1:7" x14ac:dyDescent="0.25">
      <c r="A548" s="10" t="s">
        <v>191</v>
      </c>
      <c r="B548" s="12"/>
      <c r="C548" s="9">
        <v>411.05</v>
      </c>
      <c r="D548" s="44">
        <v>411.05</v>
      </c>
      <c r="E548" s="44">
        <v>168.46827999999999</v>
      </c>
      <c r="F548" s="40">
        <f t="shared" si="55"/>
        <v>0.409848631553339</v>
      </c>
      <c r="G548" s="40">
        <f t="shared" si="56"/>
        <v>0.409848631553339</v>
      </c>
    </row>
    <row r="549" spans="1:7" x14ac:dyDescent="0.25">
      <c r="A549" s="10" t="s">
        <v>192</v>
      </c>
      <c r="B549" s="12"/>
      <c r="C549" s="9">
        <v>164.42</v>
      </c>
      <c r="D549" s="44">
        <v>164.42</v>
      </c>
      <c r="E549" s="44">
        <v>83.129639999999995</v>
      </c>
      <c r="F549" s="40">
        <f t="shared" si="55"/>
        <v>0.50559323683250212</v>
      </c>
      <c r="G549" s="40">
        <f t="shared" si="56"/>
        <v>0.50559323683250212</v>
      </c>
    </row>
    <row r="550" spans="1:7" x14ac:dyDescent="0.25">
      <c r="A550" s="10" t="s">
        <v>193</v>
      </c>
      <c r="B550" s="12"/>
      <c r="C550" s="9">
        <v>164.42</v>
      </c>
      <c r="D550" s="44">
        <v>164.42</v>
      </c>
      <c r="E550" s="44">
        <v>86.99927000000001</v>
      </c>
      <c r="F550" s="40">
        <f t="shared" si="55"/>
        <v>0.52912826906702359</v>
      </c>
      <c r="G550" s="40">
        <f t="shared" si="56"/>
        <v>0.52912826906702359</v>
      </c>
    </row>
    <row r="551" spans="1:7" x14ac:dyDescent="0.25">
      <c r="A551" s="10" t="s">
        <v>194</v>
      </c>
      <c r="B551" s="12"/>
      <c r="C551" s="9">
        <v>164.42</v>
      </c>
      <c r="D551" s="44">
        <v>164.42</v>
      </c>
      <c r="E551" s="44">
        <v>92.101369999999989</v>
      </c>
      <c r="F551" s="40">
        <f t="shared" si="55"/>
        <v>0.56015916555163603</v>
      </c>
      <c r="G551" s="40">
        <f t="shared" si="56"/>
        <v>0.56015916555163603</v>
      </c>
    </row>
    <row r="552" spans="1:7" x14ac:dyDescent="0.25">
      <c r="A552" s="10" t="s">
        <v>195</v>
      </c>
      <c r="B552" s="12"/>
      <c r="C552" s="9">
        <v>164.42</v>
      </c>
      <c r="D552" s="44">
        <v>164.42</v>
      </c>
      <c r="E552" s="44">
        <v>83.39264</v>
      </c>
      <c r="F552" s="40">
        <f t="shared" si="55"/>
        <v>0.5071927989295707</v>
      </c>
      <c r="G552" s="40">
        <f t="shared" si="56"/>
        <v>0.5071927989295707</v>
      </c>
    </row>
    <row r="553" spans="1:7" x14ac:dyDescent="0.25">
      <c r="A553" s="10" t="s">
        <v>196</v>
      </c>
      <c r="B553" s="12"/>
      <c r="C553" s="9">
        <v>411.05</v>
      </c>
      <c r="D553" s="44">
        <v>411.05</v>
      </c>
      <c r="E553" s="44">
        <v>249.453</v>
      </c>
      <c r="F553" s="40">
        <f t="shared" si="55"/>
        <v>0.60686777764262256</v>
      </c>
      <c r="G553" s="40">
        <f t="shared" si="56"/>
        <v>0.60686777764262256</v>
      </c>
    </row>
    <row r="554" spans="1:7" x14ac:dyDescent="0.25">
      <c r="A554" s="10" t="s">
        <v>197</v>
      </c>
      <c r="B554" s="12"/>
      <c r="C554" s="9">
        <v>164.42</v>
      </c>
      <c r="D554" s="44">
        <v>164.42</v>
      </c>
      <c r="E554" s="44">
        <v>33.397599999999997</v>
      </c>
      <c r="F554" s="40">
        <f t="shared" si="55"/>
        <v>0.20312370757815351</v>
      </c>
      <c r="G554" s="40">
        <f t="shared" si="56"/>
        <v>0.20312370757815351</v>
      </c>
    </row>
    <row r="555" spans="1:7" x14ac:dyDescent="0.25">
      <c r="A555" s="10" t="s">
        <v>198</v>
      </c>
      <c r="B555" s="12"/>
      <c r="C555" s="9">
        <v>411.05</v>
      </c>
      <c r="D555" s="44">
        <v>411.05</v>
      </c>
      <c r="E555" s="44">
        <v>207.19499999999999</v>
      </c>
      <c r="F555" s="40">
        <f t="shared" si="55"/>
        <v>0.50406276608685074</v>
      </c>
      <c r="G555" s="40">
        <f t="shared" si="56"/>
        <v>0.50406276608685074</v>
      </c>
    </row>
    <row r="556" spans="1:7" x14ac:dyDescent="0.25">
      <c r="A556" s="10" t="s">
        <v>199</v>
      </c>
      <c r="B556" s="12"/>
      <c r="C556" s="9">
        <v>164.42</v>
      </c>
      <c r="D556" s="44">
        <v>164.42</v>
      </c>
      <c r="E556" s="44">
        <v>82.207999999999998</v>
      </c>
      <c r="F556" s="40">
        <f t="shared" ref="F556:F619" si="57">IFERROR(E556/C556,"")</f>
        <v>0.49998783602968011</v>
      </c>
      <c r="G556" s="40">
        <f t="shared" ref="G556:G619" si="58">IFERROR(E556/D556,"")</f>
        <v>0.49998783602968011</v>
      </c>
    </row>
    <row r="557" spans="1:7" x14ac:dyDescent="0.25">
      <c r="A557" s="10" t="s">
        <v>200</v>
      </c>
      <c r="B557" s="12"/>
      <c r="C557" s="9">
        <v>411.05</v>
      </c>
      <c r="D557" s="44">
        <v>411.05</v>
      </c>
      <c r="E557" s="44">
        <v>154.82238000000001</v>
      </c>
      <c r="F557" s="40">
        <f t="shared" si="57"/>
        <v>0.37665096703564044</v>
      </c>
      <c r="G557" s="40">
        <f t="shared" si="58"/>
        <v>0.37665096703564044</v>
      </c>
    </row>
    <row r="558" spans="1:7" x14ac:dyDescent="0.25">
      <c r="A558" s="10" t="s">
        <v>201</v>
      </c>
      <c r="B558" s="12"/>
      <c r="C558" s="9">
        <v>164.42</v>
      </c>
      <c r="D558" s="44">
        <v>164.42</v>
      </c>
      <c r="E558" s="44">
        <v>148.45699999999999</v>
      </c>
      <c r="F558" s="40">
        <f t="shared" si="57"/>
        <v>0.9029132708916191</v>
      </c>
      <c r="G558" s="40">
        <f t="shared" si="58"/>
        <v>0.9029132708916191</v>
      </c>
    </row>
    <row r="559" spans="1:7" x14ac:dyDescent="0.25">
      <c r="A559" s="10" t="s">
        <v>202</v>
      </c>
      <c r="B559" s="12"/>
      <c r="C559" s="9">
        <v>164.42</v>
      </c>
      <c r="D559" s="44">
        <v>164.42</v>
      </c>
      <c r="E559" s="44">
        <v>82.21347999999999</v>
      </c>
      <c r="F559" s="40">
        <f t="shared" si="57"/>
        <v>0.50002116530835661</v>
      </c>
      <c r="G559" s="40">
        <f t="shared" si="58"/>
        <v>0.50002116530835661</v>
      </c>
    </row>
    <row r="560" spans="1:7" x14ac:dyDescent="0.25">
      <c r="A560" s="10" t="s">
        <v>203</v>
      </c>
      <c r="B560" s="12"/>
      <c r="C560" s="9">
        <v>164.42</v>
      </c>
      <c r="D560" s="44">
        <v>164.42</v>
      </c>
      <c r="E560" s="44">
        <v>70.646539999999987</v>
      </c>
      <c r="F560" s="40">
        <f t="shared" si="57"/>
        <v>0.42967120788225271</v>
      </c>
      <c r="G560" s="40">
        <f t="shared" si="58"/>
        <v>0.42967120788225271</v>
      </c>
    </row>
    <row r="561" spans="1:7" x14ac:dyDescent="0.25">
      <c r="A561" s="10" t="s">
        <v>204</v>
      </c>
      <c r="B561" s="12"/>
      <c r="C561" s="9">
        <v>411.05</v>
      </c>
      <c r="D561" s="44">
        <v>411.05</v>
      </c>
      <c r="E561" s="44">
        <v>79.852999999999994</v>
      </c>
      <c r="F561" s="40">
        <f t="shared" si="57"/>
        <v>0.19426590439119326</v>
      </c>
      <c r="G561" s="40">
        <f t="shared" si="58"/>
        <v>0.19426590439119326</v>
      </c>
    </row>
    <row r="562" spans="1:7" x14ac:dyDescent="0.25">
      <c r="A562" s="10" t="s">
        <v>205</v>
      </c>
      <c r="B562" s="12"/>
      <c r="C562" s="9">
        <v>164.42</v>
      </c>
      <c r="D562" s="44">
        <v>164.42</v>
      </c>
      <c r="E562" s="44">
        <v>68.510999999999996</v>
      </c>
      <c r="F562" s="40">
        <f t="shared" si="57"/>
        <v>0.41668288529375991</v>
      </c>
      <c r="G562" s="40">
        <f t="shared" si="58"/>
        <v>0.41668288529375991</v>
      </c>
    </row>
    <row r="563" spans="1:7" x14ac:dyDescent="0.25">
      <c r="A563" s="10" t="s">
        <v>206</v>
      </c>
      <c r="B563" s="12"/>
      <c r="C563" s="9">
        <v>164.42</v>
      </c>
      <c r="D563" s="44">
        <v>164.42</v>
      </c>
      <c r="E563" s="44">
        <v>75.2</v>
      </c>
      <c r="F563" s="40">
        <f t="shared" si="57"/>
        <v>0.45736528402870702</v>
      </c>
      <c r="G563" s="40">
        <f t="shared" si="58"/>
        <v>0.45736528402870702</v>
      </c>
    </row>
    <row r="564" spans="1:7" x14ac:dyDescent="0.25">
      <c r="A564" s="10" t="s">
        <v>207</v>
      </c>
      <c r="B564" s="12"/>
      <c r="C564" s="9">
        <v>164.42</v>
      </c>
      <c r="D564" s="44">
        <v>164.42</v>
      </c>
      <c r="E564" s="44">
        <v>82.182000000000002</v>
      </c>
      <c r="F564" s="40">
        <f t="shared" si="57"/>
        <v>0.49982970441552127</v>
      </c>
      <c r="G564" s="40">
        <f t="shared" si="58"/>
        <v>0.49982970441552127</v>
      </c>
    </row>
    <row r="565" spans="1:7" x14ac:dyDescent="0.25">
      <c r="A565" s="10" t="s">
        <v>208</v>
      </c>
      <c r="B565" s="12"/>
      <c r="C565" s="9">
        <v>411.05</v>
      </c>
      <c r="D565" s="44">
        <v>411.05</v>
      </c>
      <c r="E565" s="44">
        <v>310.04500000000002</v>
      </c>
      <c r="F565" s="40">
        <f t="shared" si="57"/>
        <v>0.75427563556744925</v>
      </c>
      <c r="G565" s="40">
        <f t="shared" si="58"/>
        <v>0.75427563556744925</v>
      </c>
    </row>
    <row r="566" spans="1:7" x14ac:dyDescent="0.25">
      <c r="A566" s="10" t="s">
        <v>209</v>
      </c>
      <c r="B566" s="12"/>
      <c r="C566" s="9">
        <v>164.42</v>
      </c>
      <c r="D566" s="44">
        <v>164.42</v>
      </c>
      <c r="E566" s="44">
        <v>82.21</v>
      </c>
      <c r="F566" s="40">
        <f t="shared" si="57"/>
        <v>0.5</v>
      </c>
      <c r="G566" s="40">
        <f t="shared" si="58"/>
        <v>0.5</v>
      </c>
    </row>
    <row r="567" spans="1:7" x14ac:dyDescent="0.25">
      <c r="A567" s="10" t="s">
        <v>210</v>
      </c>
      <c r="B567" s="12"/>
      <c r="C567" s="9">
        <v>411.05</v>
      </c>
      <c r="D567" s="44">
        <v>411.05</v>
      </c>
      <c r="E567" s="44">
        <v>171.6739</v>
      </c>
      <c r="F567" s="40">
        <f t="shared" si="57"/>
        <v>0.41764724486072252</v>
      </c>
      <c r="G567" s="40">
        <f t="shared" si="58"/>
        <v>0.41764724486072252</v>
      </c>
    </row>
    <row r="568" spans="1:7" x14ac:dyDescent="0.25">
      <c r="A568" s="10" t="s">
        <v>211</v>
      </c>
      <c r="B568" s="12"/>
      <c r="C568" s="9">
        <v>411.05</v>
      </c>
      <c r="D568" s="44">
        <v>411.05</v>
      </c>
      <c r="E568" s="44">
        <v>250.03200000000001</v>
      </c>
      <c r="F568" s="40">
        <f t="shared" si="57"/>
        <v>0.60827636540566843</v>
      </c>
      <c r="G568" s="40">
        <f t="shared" si="58"/>
        <v>0.60827636540566843</v>
      </c>
    </row>
    <row r="569" spans="1:7" x14ac:dyDescent="0.25">
      <c r="A569" s="10" t="s">
        <v>212</v>
      </c>
      <c r="B569" s="12"/>
      <c r="C569" s="9">
        <v>411.05</v>
      </c>
      <c r="D569" s="44">
        <v>411.05</v>
      </c>
      <c r="E569" s="44">
        <v>188.60300000000001</v>
      </c>
      <c r="F569" s="40">
        <f t="shared" si="57"/>
        <v>0.45883225884928841</v>
      </c>
      <c r="G569" s="40">
        <f t="shared" si="58"/>
        <v>0.45883225884928841</v>
      </c>
    </row>
    <row r="570" spans="1:7" x14ac:dyDescent="0.25">
      <c r="A570" s="10" t="s">
        <v>213</v>
      </c>
      <c r="B570" s="12"/>
      <c r="C570" s="9">
        <v>411.05</v>
      </c>
      <c r="D570" s="44">
        <v>411.05</v>
      </c>
      <c r="E570" s="44">
        <v>194.97363000000001</v>
      </c>
      <c r="F570" s="40">
        <f t="shared" si="57"/>
        <v>0.47433068969711717</v>
      </c>
      <c r="G570" s="40">
        <f t="shared" si="58"/>
        <v>0.47433068969711717</v>
      </c>
    </row>
    <row r="571" spans="1:7" x14ac:dyDescent="0.25">
      <c r="A571" s="10" t="s">
        <v>214</v>
      </c>
      <c r="B571" s="12"/>
      <c r="C571" s="9">
        <v>411.05</v>
      </c>
      <c r="D571" s="44">
        <v>411.05</v>
      </c>
      <c r="E571" s="44">
        <v>156.03998999999999</v>
      </c>
      <c r="F571" s="40">
        <f t="shared" si="57"/>
        <v>0.37961316141588608</v>
      </c>
      <c r="G571" s="40">
        <f t="shared" si="58"/>
        <v>0.37961316141588608</v>
      </c>
    </row>
    <row r="572" spans="1:7" x14ac:dyDescent="0.25">
      <c r="A572" s="10" t="s">
        <v>215</v>
      </c>
      <c r="B572" s="12"/>
      <c r="C572" s="9">
        <v>164.42</v>
      </c>
      <c r="D572" s="44">
        <v>164.42</v>
      </c>
      <c r="E572" s="44">
        <v>85.328429999999997</v>
      </c>
      <c r="F572" s="40">
        <f t="shared" si="57"/>
        <v>0.51896624498236221</v>
      </c>
      <c r="G572" s="40">
        <f t="shared" si="58"/>
        <v>0.51896624498236221</v>
      </c>
    </row>
    <row r="573" spans="1:7" x14ac:dyDescent="0.25">
      <c r="A573" s="10" t="s">
        <v>216</v>
      </c>
      <c r="B573" s="12"/>
      <c r="C573" s="9">
        <v>411.05</v>
      </c>
      <c r="D573" s="44">
        <v>411.05</v>
      </c>
      <c r="E573" s="44">
        <v>195.68768</v>
      </c>
      <c r="F573" s="40">
        <f t="shared" si="57"/>
        <v>0.4760678262985038</v>
      </c>
      <c r="G573" s="40">
        <f t="shared" si="58"/>
        <v>0.4760678262985038</v>
      </c>
    </row>
    <row r="574" spans="1:7" x14ac:dyDescent="0.25">
      <c r="A574" s="10" t="s">
        <v>217</v>
      </c>
      <c r="B574" s="12"/>
      <c r="C574" s="9">
        <v>411.05</v>
      </c>
      <c r="D574" s="44">
        <v>411.05</v>
      </c>
      <c r="E574" s="44">
        <v>161.92356000000001</v>
      </c>
      <c r="F574" s="40">
        <f t="shared" si="57"/>
        <v>0.39392667558691158</v>
      </c>
      <c r="G574" s="40">
        <f t="shared" si="58"/>
        <v>0.39392667558691158</v>
      </c>
    </row>
    <row r="575" spans="1:7" x14ac:dyDescent="0.25">
      <c r="A575" s="10" t="s">
        <v>218</v>
      </c>
      <c r="B575" s="12"/>
      <c r="C575" s="9">
        <v>164.42</v>
      </c>
      <c r="D575" s="44">
        <v>164.42</v>
      </c>
      <c r="E575" s="44">
        <v>77.684839999999994</v>
      </c>
      <c r="F575" s="40">
        <f t="shared" si="57"/>
        <v>0.47247804403357258</v>
      </c>
      <c r="G575" s="40">
        <f t="shared" si="58"/>
        <v>0.47247804403357258</v>
      </c>
    </row>
    <row r="576" spans="1:7" x14ac:dyDescent="0.25">
      <c r="A576" s="10" t="s">
        <v>219</v>
      </c>
      <c r="B576" s="12"/>
      <c r="C576" s="9">
        <v>164.42</v>
      </c>
      <c r="D576" s="44">
        <v>164.42</v>
      </c>
      <c r="E576" s="44">
        <v>77.6892</v>
      </c>
      <c r="F576" s="40">
        <f t="shared" si="57"/>
        <v>0.47250456148886999</v>
      </c>
      <c r="G576" s="40">
        <f t="shared" si="58"/>
        <v>0.47250456148886999</v>
      </c>
    </row>
    <row r="577" spans="1:7" x14ac:dyDescent="0.25">
      <c r="A577" s="10" t="s">
        <v>220</v>
      </c>
      <c r="B577" s="12"/>
      <c r="C577" s="9">
        <v>411.05</v>
      </c>
      <c r="D577" s="44">
        <v>411.05</v>
      </c>
      <c r="E577" s="44">
        <v>173.81800000000001</v>
      </c>
      <c r="F577" s="40">
        <f t="shared" si="57"/>
        <v>0.42286339861330741</v>
      </c>
      <c r="G577" s="40">
        <f t="shared" si="58"/>
        <v>0.42286339861330741</v>
      </c>
    </row>
    <row r="578" spans="1:7" x14ac:dyDescent="0.25">
      <c r="A578" s="10" t="s">
        <v>221</v>
      </c>
      <c r="B578" s="12"/>
      <c r="C578" s="9">
        <v>411.05</v>
      </c>
      <c r="D578" s="44">
        <v>411.05</v>
      </c>
      <c r="E578" s="44">
        <v>197.107</v>
      </c>
      <c r="F578" s="40">
        <f t="shared" si="57"/>
        <v>0.47952073956939545</v>
      </c>
      <c r="G578" s="40">
        <f t="shared" si="58"/>
        <v>0.47952073956939545</v>
      </c>
    </row>
    <row r="579" spans="1:7" x14ac:dyDescent="0.25">
      <c r="A579" s="10" t="s">
        <v>222</v>
      </c>
      <c r="B579" s="12"/>
      <c r="C579" s="9">
        <v>411.05</v>
      </c>
      <c r="D579" s="44">
        <v>411.05</v>
      </c>
      <c r="E579" s="44">
        <v>191.77374</v>
      </c>
      <c r="F579" s="40">
        <f t="shared" si="57"/>
        <v>0.4665460162997202</v>
      </c>
      <c r="G579" s="40">
        <f t="shared" si="58"/>
        <v>0.4665460162997202</v>
      </c>
    </row>
    <row r="580" spans="1:7" x14ac:dyDescent="0.25">
      <c r="A580" s="10" t="s">
        <v>223</v>
      </c>
      <c r="B580" s="12"/>
      <c r="C580" s="9">
        <v>164.42</v>
      </c>
      <c r="D580" s="44">
        <v>164.42</v>
      </c>
      <c r="E580" s="44">
        <v>70.784610000000001</v>
      </c>
      <c r="F580" s="40">
        <f t="shared" si="57"/>
        <v>0.43051094757328795</v>
      </c>
      <c r="G580" s="40">
        <f t="shared" si="58"/>
        <v>0.43051094757328795</v>
      </c>
    </row>
    <row r="581" spans="1:7" x14ac:dyDescent="0.25">
      <c r="A581" s="10" t="s">
        <v>224</v>
      </c>
      <c r="B581" s="12"/>
      <c r="C581" s="9">
        <v>164.42</v>
      </c>
      <c r="D581" s="44">
        <v>164.42</v>
      </c>
      <c r="E581" s="44">
        <v>77.684899999999999</v>
      </c>
      <c r="F581" s="40">
        <f t="shared" si="57"/>
        <v>0.47247840895268217</v>
      </c>
      <c r="G581" s="40">
        <f t="shared" si="58"/>
        <v>0.47247840895268217</v>
      </c>
    </row>
    <row r="582" spans="1:7" x14ac:dyDescent="0.25">
      <c r="A582" s="10" t="s">
        <v>225</v>
      </c>
      <c r="B582" s="12"/>
      <c r="C582" s="9">
        <v>164.42</v>
      </c>
      <c r="D582" s="44">
        <v>164.42</v>
      </c>
      <c r="E582" s="44">
        <v>77.684889999999996</v>
      </c>
      <c r="F582" s="40">
        <f t="shared" si="57"/>
        <v>0.47247834813283057</v>
      </c>
      <c r="G582" s="40">
        <f t="shared" si="58"/>
        <v>0.47247834813283057</v>
      </c>
    </row>
    <row r="583" spans="1:7" x14ac:dyDescent="0.25">
      <c r="A583" s="10" t="s">
        <v>226</v>
      </c>
      <c r="B583" s="12"/>
      <c r="C583" s="9">
        <v>411.05</v>
      </c>
      <c r="D583" s="44">
        <v>411.05</v>
      </c>
      <c r="E583" s="44">
        <v>205.52466000000001</v>
      </c>
      <c r="F583" s="40">
        <f t="shared" si="57"/>
        <v>0.49999917285001827</v>
      </c>
      <c r="G583" s="40">
        <f t="shared" si="58"/>
        <v>0.49999917285001827</v>
      </c>
    </row>
    <row r="584" spans="1:7" x14ac:dyDescent="0.25">
      <c r="A584" s="10" t="s">
        <v>227</v>
      </c>
      <c r="B584" s="12"/>
      <c r="C584" s="9">
        <v>822.09</v>
      </c>
      <c r="D584" s="44">
        <v>822.09</v>
      </c>
      <c r="E584" s="44">
        <v>401.06670000000003</v>
      </c>
      <c r="F584" s="40">
        <f t="shared" si="57"/>
        <v>0.48786227785278985</v>
      </c>
      <c r="G584" s="40">
        <f t="shared" si="58"/>
        <v>0.48786227785278985</v>
      </c>
    </row>
    <row r="585" spans="1:7" x14ac:dyDescent="0.25">
      <c r="A585" s="10" t="s">
        <v>228</v>
      </c>
      <c r="B585" s="12"/>
      <c r="C585" s="9">
        <v>164.42</v>
      </c>
      <c r="D585" s="44">
        <v>164.42</v>
      </c>
      <c r="E585" s="44">
        <v>41.11</v>
      </c>
      <c r="F585" s="40">
        <f t="shared" si="57"/>
        <v>0.25003040992579978</v>
      </c>
      <c r="G585" s="40">
        <f t="shared" si="58"/>
        <v>0.25003040992579978</v>
      </c>
    </row>
    <row r="586" spans="1:7" x14ac:dyDescent="0.25">
      <c r="A586" s="10" t="s">
        <v>229</v>
      </c>
      <c r="B586" s="12"/>
      <c r="C586" s="9">
        <v>164.42</v>
      </c>
      <c r="D586" s="44">
        <v>164.42</v>
      </c>
      <c r="E586" s="44">
        <v>77.682000000000002</v>
      </c>
      <c r="F586" s="40">
        <f>IFERROR(E586/C586,"")</f>
        <v>0.47246077119571833</v>
      </c>
      <c r="G586" s="40">
        <f>IFERROR(E586/D586,"")</f>
        <v>0.47246077119571833</v>
      </c>
    </row>
    <row r="587" spans="1:7" x14ac:dyDescent="0.25">
      <c r="A587" s="10" t="s">
        <v>230</v>
      </c>
      <c r="B587" s="12"/>
      <c r="C587" s="9">
        <v>822.09</v>
      </c>
      <c r="D587" s="44">
        <v>822.09</v>
      </c>
      <c r="E587" s="44">
        <v>408.82799999999997</v>
      </c>
      <c r="F587" s="40">
        <f t="shared" si="57"/>
        <v>0.4973032149764624</v>
      </c>
      <c r="G587" s="40">
        <f t="shared" si="58"/>
        <v>0.4973032149764624</v>
      </c>
    </row>
    <row r="588" spans="1:7" x14ac:dyDescent="0.25">
      <c r="A588" s="10" t="s">
        <v>231</v>
      </c>
      <c r="B588" s="12"/>
      <c r="C588" s="9">
        <v>822.09</v>
      </c>
      <c r="D588" s="44">
        <v>822.09</v>
      </c>
      <c r="E588" s="44">
        <v>356.73099999999999</v>
      </c>
      <c r="F588" s="40">
        <f t="shared" si="57"/>
        <v>0.43393180795290048</v>
      </c>
      <c r="G588" s="40">
        <f t="shared" si="58"/>
        <v>0.43393180795290048</v>
      </c>
    </row>
    <row r="589" spans="1:7" x14ac:dyDescent="0.25">
      <c r="A589" s="10" t="s">
        <v>232</v>
      </c>
      <c r="B589" s="12"/>
      <c r="C589" s="9">
        <v>411.05</v>
      </c>
      <c r="D589" s="44">
        <v>411.05</v>
      </c>
      <c r="E589" s="44">
        <v>194.20599999999999</v>
      </c>
      <c r="F589" s="40">
        <f t="shared" si="57"/>
        <v>0.4724632039897822</v>
      </c>
      <c r="G589" s="40">
        <f t="shared" si="58"/>
        <v>0.4724632039897822</v>
      </c>
    </row>
    <row r="590" spans="1:7" x14ac:dyDescent="0.25">
      <c r="A590" s="10" t="s">
        <v>233</v>
      </c>
      <c r="B590" s="12"/>
      <c r="C590" s="9">
        <v>411.05</v>
      </c>
      <c r="D590" s="44">
        <v>411.05</v>
      </c>
      <c r="E590" s="44">
        <v>193.57</v>
      </c>
      <c r="F590" s="40">
        <f t="shared" si="57"/>
        <v>0.47091594696508937</v>
      </c>
      <c r="G590" s="40">
        <f t="shared" si="58"/>
        <v>0.47091594696508937</v>
      </c>
    </row>
    <row r="591" spans="1:7" x14ac:dyDescent="0.25">
      <c r="A591" s="10" t="s">
        <v>234</v>
      </c>
      <c r="B591" s="12"/>
      <c r="C591" s="9">
        <v>411.05</v>
      </c>
      <c r="D591" s="44">
        <v>411.05</v>
      </c>
      <c r="E591" s="44">
        <v>0</v>
      </c>
      <c r="F591" s="40">
        <f t="shared" si="57"/>
        <v>0</v>
      </c>
      <c r="G591" s="40">
        <f t="shared" si="58"/>
        <v>0</v>
      </c>
    </row>
    <row r="592" spans="1:7" x14ac:dyDescent="0.25">
      <c r="A592" s="10" t="s">
        <v>235</v>
      </c>
      <c r="B592" s="12"/>
      <c r="C592" s="9">
        <v>164.42</v>
      </c>
      <c r="D592" s="44">
        <v>164.42</v>
      </c>
      <c r="E592" s="44">
        <v>77.640659999999997</v>
      </c>
      <c r="F592" s="40">
        <f t="shared" si="57"/>
        <v>0.47220934192920572</v>
      </c>
      <c r="G592" s="40">
        <f t="shared" si="58"/>
        <v>0.47220934192920572</v>
      </c>
    </row>
    <row r="593" spans="1:7" x14ac:dyDescent="0.25">
      <c r="A593" s="10" t="s">
        <v>236</v>
      </c>
      <c r="B593" s="12"/>
      <c r="C593" s="9">
        <v>411.05</v>
      </c>
      <c r="D593" s="44">
        <v>411.05</v>
      </c>
      <c r="E593" s="44">
        <v>154.26</v>
      </c>
      <c r="F593" s="40">
        <f t="shared" si="57"/>
        <v>0.37528281230993793</v>
      </c>
      <c r="G593" s="40">
        <f t="shared" si="58"/>
        <v>0.37528281230993793</v>
      </c>
    </row>
    <row r="594" spans="1:7" x14ac:dyDescent="0.25">
      <c r="A594" s="10" t="s">
        <v>237</v>
      </c>
      <c r="B594" s="12"/>
      <c r="C594" s="9">
        <v>164.42</v>
      </c>
      <c r="D594" s="44">
        <v>164.42</v>
      </c>
      <c r="E594" s="44">
        <v>68.510000000000005</v>
      </c>
      <c r="F594" s="40">
        <f t="shared" si="57"/>
        <v>0.41667680330859996</v>
      </c>
      <c r="G594" s="40">
        <f t="shared" si="58"/>
        <v>0.41667680330859996</v>
      </c>
    </row>
    <row r="595" spans="1:7" x14ac:dyDescent="0.25">
      <c r="A595" s="10" t="s">
        <v>238</v>
      </c>
      <c r="B595" s="12"/>
      <c r="C595" s="9">
        <v>164.42</v>
      </c>
      <c r="D595" s="44">
        <v>164.42</v>
      </c>
      <c r="E595" s="44">
        <v>65.778499999999994</v>
      </c>
      <c r="F595" s="40">
        <f t="shared" si="57"/>
        <v>0.40006386084417955</v>
      </c>
      <c r="G595" s="40">
        <f t="shared" si="58"/>
        <v>0.40006386084417955</v>
      </c>
    </row>
    <row r="596" spans="1:7" x14ac:dyDescent="0.25">
      <c r="A596" s="10" t="s">
        <v>239</v>
      </c>
      <c r="B596" s="12"/>
      <c r="C596" s="9">
        <v>411.05</v>
      </c>
      <c r="D596" s="44">
        <v>411.05</v>
      </c>
      <c r="E596" s="44">
        <v>194.90700000000001</v>
      </c>
      <c r="F596" s="40">
        <f t="shared" si="57"/>
        <v>0.47416859262863398</v>
      </c>
      <c r="G596" s="40">
        <f t="shared" si="58"/>
        <v>0.47416859262863398</v>
      </c>
    </row>
    <row r="597" spans="1:7" x14ac:dyDescent="0.25">
      <c r="A597" s="10" t="s">
        <v>240</v>
      </c>
      <c r="B597" s="12"/>
      <c r="C597" s="9">
        <v>164.42</v>
      </c>
      <c r="D597" s="44">
        <v>164.42</v>
      </c>
      <c r="E597" s="44">
        <v>65.587999999999994</v>
      </c>
      <c r="F597" s="40">
        <f t="shared" si="57"/>
        <v>0.39890524267120786</v>
      </c>
      <c r="G597" s="40">
        <f t="shared" si="58"/>
        <v>0.39890524267120786</v>
      </c>
    </row>
    <row r="598" spans="1:7" x14ac:dyDescent="0.25">
      <c r="A598" s="10" t="s">
        <v>241</v>
      </c>
      <c r="B598" s="12"/>
      <c r="C598" s="9">
        <v>164.42</v>
      </c>
      <c r="D598" s="44">
        <v>164.42</v>
      </c>
      <c r="E598" s="44">
        <v>43.48</v>
      </c>
      <c r="F598" s="40">
        <f t="shared" si="57"/>
        <v>0.264444714754896</v>
      </c>
      <c r="G598" s="40">
        <f t="shared" si="58"/>
        <v>0.264444714754896</v>
      </c>
    </row>
    <row r="599" spans="1:7" x14ac:dyDescent="0.25">
      <c r="A599" s="10" t="s">
        <v>242</v>
      </c>
      <c r="B599" s="12"/>
      <c r="C599" s="9">
        <v>411.05</v>
      </c>
      <c r="D599" s="44">
        <v>411.05</v>
      </c>
      <c r="E599" s="44">
        <v>142.79</v>
      </c>
      <c r="F599" s="40">
        <f t="shared" si="57"/>
        <v>0.34737866439605886</v>
      </c>
      <c r="G599" s="40">
        <f t="shared" si="58"/>
        <v>0.34737866439605886</v>
      </c>
    </row>
    <row r="600" spans="1:7" x14ac:dyDescent="0.25">
      <c r="A600" s="10" t="s">
        <v>243</v>
      </c>
      <c r="B600" s="12"/>
      <c r="C600" s="9">
        <v>164.42</v>
      </c>
      <c r="D600" s="44">
        <v>164.42</v>
      </c>
      <c r="E600" s="44">
        <v>82.209960000000009</v>
      </c>
      <c r="F600" s="40">
        <f t="shared" si="57"/>
        <v>0.49999975672059371</v>
      </c>
      <c r="G600" s="40">
        <f t="shared" si="58"/>
        <v>0.49999975672059371</v>
      </c>
    </row>
    <row r="601" spans="1:7" x14ac:dyDescent="0.25">
      <c r="A601" s="10" t="s">
        <v>244</v>
      </c>
      <c r="B601" s="12"/>
      <c r="C601" s="9">
        <v>411.05</v>
      </c>
      <c r="D601" s="44">
        <v>411.05</v>
      </c>
      <c r="E601" s="44">
        <v>180.12352999999999</v>
      </c>
      <c r="F601" s="40">
        <f t="shared" si="57"/>
        <v>0.43820345456757082</v>
      </c>
      <c r="G601" s="40">
        <f t="shared" si="58"/>
        <v>0.43820345456757082</v>
      </c>
    </row>
    <row r="602" spans="1:7" x14ac:dyDescent="0.25">
      <c r="A602" s="10" t="s">
        <v>245</v>
      </c>
      <c r="B602" s="12"/>
      <c r="C602" s="9">
        <v>164.42</v>
      </c>
      <c r="D602" s="44">
        <v>164.42</v>
      </c>
      <c r="E602" s="44">
        <v>82.188550000000006</v>
      </c>
      <c r="F602" s="40">
        <f t="shared" si="57"/>
        <v>0.49986954141831902</v>
      </c>
      <c r="G602" s="40">
        <f t="shared" si="58"/>
        <v>0.49986954141831902</v>
      </c>
    </row>
    <row r="603" spans="1:7" x14ac:dyDescent="0.25">
      <c r="A603" s="10" t="s">
        <v>246</v>
      </c>
      <c r="B603" s="12"/>
      <c r="C603" s="9">
        <v>411.05</v>
      </c>
      <c r="D603" s="44">
        <v>411.05</v>
      </c>
      <c r="E603" s="44">
        <v>175.77</v>
      </c>
      <c r="F603" s="40">
        <f t="shared" si="57"/>
        <v>0.42761221262620119</v>
      </c>
      <c r="G603" s="40">
        <f t="shared" si="58"/>
        <v>0.42761221262620119</v>
      </c>
    </row>
    <row r="604" spans="1:7" x14ac:dyDescent="0.25">
      <c r="A604" s="10" t="s">
        <v>247</v>
      </c>
      <c r="B604" s="12"/>
      <c r="C604" s="9">
        <v>164.42</v>
      </c>
      <c r="D604" s="44">
        <v>164.42</v>
      </c>
      <c r="E604" s="44">
        <v>81.362200000000001</v>
      </c>
      <c r="F604" s="40">
        <f t="shared" si="57"/>
        <v>0.49484369298138919</v>
      </c>
      <c r="G604" s="40">
        <f t="shared" si="58"/>
        <v>0.49484369298138919</v>
      </c>
    </row>
    <row r="605" spans="1:7" x14ac:dyDescent="0.25">
      <c r="A605" s="10" t="s">
        <v>248</v>
      </c>
      <c r="B605" s="12"/>
      <c r="C605" s="9">
        <v>411.05</v>
      </c>
      <c r="D605" s="44">
        <v>411.05</v>
      </c>
      <c r="E605" s="44">
        <v>175.30127999999999</v>
      </c>
      <c r="F605" s="40">
        <f t="shared" si="57"/>
        <v>0.42647191339253127</v>
      </c>
      <c r="G605" s="40">
        <f t="shared" si="58"/>
        <v>0.42647191339253127</v>
      </c>
    </row>
    <row r="606" spans="1:7" ht="60" x14ac:dyDescent="0.25">
      <c r="A606" s="35" t="s">
        <v>53</v>
      </c>
      <c r="B606" s="27" t="s">
        <v>54</v>
      </c>
      <c r="C606" s="17">
        <f>SUM(C607:C619)</f>
        <v>143438</v>
      </c>
      <c r="D606" s="17">
        <f t="shared" ref="D606:E606" si="59">SUM(D607:D619)</f>
        <v>143438</v>
      </c>
      <c r="E606" s="17">
        <f t="shared" si="59"/>
        <v>40937.184090000002</v>
      </c>
      <c r="F606" s="39">
        <f t="shared" si="57"/>
        <v>0.28539985282839975</v>
      </c>
      <c r="G606" s="39">
        <f t="shared" si="58"/>
        <v>0.28539985282839975</v>
      </c>
    </row>
    <row r="607" spans="1:7" x14ac:dyDescent="0.25">
      <c r="A607" s="10" t="s">
        <v>68</v>
      </c>
      <c r="B607" s="12"/>
      <c r="C607" s="9">
        <v>27584.1</v>
      </c>
      <c r="D607" s="9">
        <v>27584.1</v>
      </c>
      <c r="E607" s="9">
        <v>8096.0996299999997</v>
      </c>
      <c r="F607" s="40">
        <f t="shared" si="57"/>
        <v>0.29350602811039694</v>
      </c>
      <c r="G607" s="40">
        <f t="shared" si="58"/>
        <v>0.29350602811039694</v>
      </c>
    </row>
    <row r="608" spans="1:7" x14ac:dyDescent="0.25">
      <c r="A608" s="10" t="s">
        <v>69</v>
      </c>
      <c r="B608" s="12"/>
      <c r="C608" s="9">
        <v>5547.5</v>
      </c>
      <c r="D608" s="9">
        <v>5547.5</v>
      </c>
      <c r="E608" s="9">
        <v>1286.6650500000001</v>
      </c>
      <c r="F608" s="40">
        <f t="shared" si="57"/>
        <v>0.23193601622352411</v>
      </c>
      <c r="G608" s="40">
        <f t="shared" si="58"/>
        <v>0.23193601622352411</v>
      </c>
    </row>
    <row r="609" spans="1:7" x14ac:dyDescent="0.25">
      <c r="A609" s="10" t="s">
        <v>70</v>
      </c>
      <c r="B609" s="12"/>
      <c r="C609" s="9">
        <v>2931.8</v>
      </c>
      <c r="D609" s="9">
        <v>2931.8</v>
      </c>
      <c r="E609" s="9">
        <v>582.08187999999996</v>
      </c>
      <c r="F609" s="40">
        <f t="shared" si="57"/>
        <v>0.19854078722968821</v>
      </c>
      <c r="G609" s="40">
        <f t="shared" si="58"/>
        <v>0.19854078722968821</v>
      </c>
    </row>
    <row r="610" spans="1:7" x14ac:dyDescent="0.25">
      <c r="A610" s="10" t="s">
        <v>71</v>
      </c>
      <c r="B610" s="12"/>
      <c r="C610" s="9">
        <v>4752.1000000000004</v>
      </c>
      <c r="D610" s="9">
        <v>4752.1000000000004</v>
      </c>
      <c r="E610" s="9">
        <v>1805.4733600000002</v>
      </c>
      <c r="F610" s="40">
        <f t="shared" si="57"/>
        <v>0.37993168493929003</v>
      </c>
      <c r="G610" s="40">
        <f t="shared" si="58"/>
        <v>0.37993168493929003</v>
      </c>
    </row>
    <row r="611" spans="1:7" ht="15" customHeight="1" x14ac:dyDescent="0.25">
      <c r="A611" s="10" t="s">
        <v>72</v>
      </c>
      <c r="B611" s="12"/>
      <c r="C611" s="9">
        <v>5421.2</v>
      </c>
      <c r="D611" s="9">
        <v>5421.2</v>
      </c>
      <c r="E611" s="9">
        <v>2233.0945999999999</v>
      </c>
      <c r="F611" s="40">
        <f t="shared" si="57"/>
        <v>0.41191887405002581</v>
      </c>
      <c r="G611" s="40">
        <f t="shared" si="58"/>
        <v>0.41191887405002581</v>
      </c>
    </row>
    <row r="612" spans="1:7" x14ac:dyDescent="0.25">
      <c r="A612" s="10" t="s">
        <v>73</v>
      </c>
      <c r="B612" s="12"/>
      <c r="C612" s="9">
        <v>6651.2</v>
      </c>
      <c r="D612" s="9">
        <v>6651.2</v>
      </c>
      <c r="E612" s="9">
        <v>1668.28053</v>
      </c>
      <c r="F612" s="40">
        <f t="shared" si="57"/>
        <v>0.25082399115949</v>
      </c>
      <c r="G612" s="40">
        <f t="shared" si="58"/>
        <v>0.25082399115949</v>
      </c>
    </row>
    <row r="613" spans="1:7" x14ac:dyDescent="0.25">
      <c r="A613" s="10" t="s">
        <v>74</v>
      </c>
      <c r="B613" s="12"/>
      <c r="C613" s="9">
        <v>14868.1</v>
      </c>
      <c r="D613" s="9">
        <v>14868.1</v>
      </c>
      <c r="E613" s="9">
        <v>2938.748</v>
      </c>
      <c r="F613" s="40">
        <f t="shared" si="57"/>
        <v>0.19765457590411686</v>
      </c>
      <c r="G613" s="40">
        <f t="shared" si="58"/>
        <v>0.19765457590411686</v>
      </c>
    </row>
    <row r="614" spans="1:7" x14ac:dyDescent="0.25">
      <c r="A614" s="10" t="s">
        <v>75</v>
      </c>
      <c r="B614" s="12"/>
      <c r="C614" s="9">
        <v>11524.8</v>
      </c>
      <c r="D614" s="9">
        <v>11524.8</v>
      </c>
      <c r="E614" s="9">
        <v>3492.8052400000001</v>
      </c>
      <c r="F614" s="40">
        <f t="shared" si="57"/>
        <v>0.30306862071359159</v>
      </c>
      <c r="G614" s="40">
        <f t="shared" si="58"/>
        <v>0.30306862071359159</v>
      </c>
    </row>
    <row r="615" spans="1:7" x14ac:dyDescent="0.25">
      <c r="A615" s="10" t="s">
        <v>76</v>
      </c>
      <c r="B615" s="12"/>
      <c r="C615" s="9">
        <v>4497.3</v>
      </c>
      <c r="D615" s="9">
        <v>4497.3</v>
      </c>
      <c r="E615" s="9">
        <v>956.09500000000003</v>
      </c>
      <c r="F615" s="40">
        <f t="shared" si="57"/>
        <v>0.212593111422409</v>
      </c>
      <c r="G615" s="40">
        <f t="shared" si="58"/>
        <v>0.212593111422409</v>
      </c>
    </row>
    <row r="616" spans="1:7" x14ac:dyDescent="0.25">
      <c r="A616" s="10" t="s">
        <v>77</v>
      </c>
      <c r="B616" s="12"/>
      <c r="C616" s="9">
        <v>3958.9</v>
      </c>
      <c r="D616" s="9">
        <v>3958.9</v>
      </c>
      <c r="E616" s="9">
        <v>1256.4736399999999</v>
      </c>
      <c r="F616" s="40">
        <f t="shared" si="57"/>
        <v>0.3173794842001566</v>
      </c>
      <c r="G616" s="40">
        <f t="shared" si="58"/>
        <v>0.3173794842001566</v>
      </c>
    </row>
    <row r="617" spans="1:7" x14ac:dyDescent="0.25">
      <c r="A617" s="10" t="s">
        <v>78</v>
      </c>
      <c r="B617" s="12"/>
      <c r="C617" s="9">
        <v>5404.5</v>
      </c>
      <c r="D617" s="9">
        <v>5404.5</v>
      </c>
      <c r="E617" s="9">
        <v>3441.3507599999998</v>
      </c>
      <c r="F617" s="40">
        <f t="shared" si="57"/>
        <v>0.6367565473216763</v>
      </c>
      <c r="G617" s="40">
        <f t="shared" si="58"/>
        <v>0.6367565473216763</v>
      </c>
    </row>
    <row r="618" spans="1:7" x14ac:dyDescent="0.25">
      <c r="A618" s="10" t="s">
        <v>81</v>
      </c>
      <c r="B618" s="12"/>
      <c r="C618" s="9">
        <v>42858.2</v>
      </c>
      <c r="D618" s="9">
        <v>42858.2</v>
      </c>
      <c r="E618" s="9">
        <v>11600.096289999999</v>
      </c>
      <c r="F618" s="40">
        <f t="shared" si="57"/>
        <v>0.27066223709815157</v>
      </c>
      <c r="G618" s="40">
        <f t="shared" si="58"/>
        <v>0.27066223709815157</v>
      </c>
    </row>
    <row r="619" spans="1:7" x14ac:dyDescent="0.25">
      <c r="A619" s="10" t="s">
        <v>79</v>
      </c>
      <c r="B619" s="12"/>
      <c r="C619" s="9">
        <v>7438.3</v>
      </c>
      <c r="D619" s="9">
        <v>7438.3</v>
      </c>
      <c r="E619" s="9">
        <v>1579.92011</v>
      </c>
      <c r="F619" s="40">
        <f t="shared" si="57"/>
        <v>0.21240338652649127</v>
      </c>
      <c r="G619" s="40">
        <f t="shared" si="58"/>
        <v>0.21240338652649127</v>
      </c>
    </row>
    <row r="620" spans="1:7" ht="345" x14ac:dyDescent="0.25">
      <c r="A620" s="35" t="s">
        <v>55</v>
      </c>
      <c r="B620" s="27" t="s">
        <v>56</v>
      </c>
      <c r="C620" s="17">
        <f>SUM(C621:C633)</f>
        <v>39</v>
      </c>
      <c r="D620" s="17">
        <f t="shared" ref="D620:E620" si="60">SUM(D621:D633)</f>
        <v>39</v>
      </c>
      <c r="E620" s="17">
        <f t="shared" si="60"/>
        <v>6</v>
      </c>
      <c r="F620" s="39">
        <f t="shared" ref="F620:F683" si="61">IFERROR(E620/C620,"")</f>
        <v>0.15384615384615385</v>
      </c>
      <c r="G620" s="39">
        <f t="shared" ref="G620:G683" si="62">IFERROR(E620/D620,"")</f>
        <v>0.15384615384615385</v>
      </c>
    </row>
    <row r="621" spans="1:7" x14ac:dyDescent="0.25">
      <c r="A621" s="10" t="s">
        <v>68</v>
      </c>
      <c r="B621" s="12"/>
      <c r="C621" s="9">
        <v>3</v>
      </c>
      <c r="D621" s="44">
        <v>3</v>
      </c>
      <c r="E621" s="44">
        <v>3</v>
      </c>
      <c r="F621" s="40">
        <f t="shared" si="61"/>
        <v>1</v>
      </c>
      <c r="G621" s="40">
        <f t="shared" si="62"/>
        <v>1</v>
      </c>
    </row>
    <row r="622" spans="1:7" x14ac:dyDescent="0.25">
      <c r="A622" s="10" t="s">
        <v>69</v>
      </c>
      <c r="B622" s="12"/>
      <c r="C622" s="9">
        <v>3</v>
      </c>
      <c r="D622" s="44">
        <v>3</v>
      </c>
      <c r="E622" s="44">
        <v>0</v>
      </c>
      <c r="F622" s="40">
        <f t="shared" si="61"/>
        <v>0</v>
      </c>
      <c r="G622" s="40">
        <f t="shared" si="62"/>
        <v>0</v>
      </c>
    </row>
    <row r="623" spans="1:7" x14ac:dyDescent="0.25">
      <c r="A623" s="10" t="s">
        <v>70</v>
      </c>
      <c r="B623" s="12"/>
      <c r="C623" s="9">
        <v>3</v>
      </c>
      <c r="D623" s="44">
        <v>3</v>
      </c>
      <c r="E623" s="44">
        <v>0</v>
      </c>
      <c r="F623" s="40">
        <f t="shared" si="61"/>
        <v>0</v>
      </c>
      <c r="G623" s="40">
        <f t="shared" si="62"/>
        <v>0</v>
      </c>
    </row>
    <row r="624" spans="1:7" x14ac:dyDescent="0.25">
      <c r="A624" s="10" t="s">
        <v>71</v>
      </c>
      <c r="B624" s="12"/>
      <c r="C624" s="9">
        <v>3</v>
      </c>
      <c r="D624" s="44">
        <v>3</v>
      </c>
      <c r="E624" s="44">
        <v>3</v>
      </c>
      <c r="F624" s="40">
        <f t="shared" si="61"/>
        <v>1</v>
      </c>
      <c r="G624" s="40">
        <f t="shared" si="62"/>
        <v>1</v>
      </c>
    </row>
    <row r="625" spans="1:7" x14ac:dyDescent="0.25">
      <c r="A625" s="10" t="s">
        <v>72</v>
      </c>
      <c r="B625" s="12"/>
      <c r="C625" s="9">
        <v>3</v>
      </c>
      <c r="D625" s="44">
        <v>3</v>
      </c>
      <c r="E625" s="44">
        <v>0</v>
      </c>
      <c r="F625" s="40">
        <f t="shared" si="61"/>
        <v>0</v>
      </c>
      <c r="G625" s="40">
        <f t="shared" si="62"/>
        <v>0</v>
      </c>
    </row>
    <row r="626" spans="1:7" x14ac:dyDescent="0.25">
      <c r="A626" s="10" t="s">
        <v>73</v>
      </c>
      <c r="B626" s="12"/>
      <c r="C626" s="9">
        <v>3</v>
      </c>
      <c r="D626" s="44">
        <v>3</v>
      </c>
      <c r="E626" s="44">
        <v>0</v>
      </c>
      <c r="F626" s="40">
        <f t="shared" si="61"/>
        <v>0</v>
      </c>
      <c r="G626" s="40">
        <f t="shared" si="62"/>
        <v>0</v>
      </c>
    </row>
    <row r="627" spans="1:7" x14ac:dyDescent="0.25">
      <c r="A627" s="10" t="s">
        <v>74</v>
      </c>
      <c r="B627" s="12"/>
      <c r="C627" s="9">
        <v>3</v>
      </c>
      <c r="D627" s="44">
        <v>3</v>
      </c>
      <c r="E627" s="44">
        <v>0</v>
      </c>
      <c r="F627" s="40">
        <f t="shared" si="61"/>
        <v>0</v>
      </c>
      <c r="G627" s="40">
        <f t="shared" si="62"/>
        <v>0</v>
      </c>
    </row>
    <row r="628" spans="1:7" x14ac:dyDescent="0.25">
      <c r="A628" s="10" t="s">
        <v>75</v>
      </c>
      <c r="B628" s="12"/>
      <c r="C628" s="9">
        <v>3</v>
      </c>
      <c r="D628" s="44">
        <v>3</v>
      </c>
      <c r="E628" s="44">
        <v>0</v>
      </c>
      <c r="F628" s="40">
        <f t="shared" si="61"/>
        <v>0</v>
      </c>
      <c r="G628" s="40">
        <f t="shared" si="62"/>
        <v>0</v>
      </c>
    </row>
    <row r="629" spans="1:7" x14ac:dyDescent="0.25">
      <c r="A629" s="10" t="s">
        <v>76</v>
      </c>
      <c r="B629" s="12"/>
      <c r="C629" s="9">
        <v>3</v>
      </c>
      <c r="D629" s="44">
        <v>3</v>
      </c>
      <c r="E629" s="44">
        <v>0</v>
      </c>
      <c r="F629" s="40">
        <f t="shared" si="61"/>
        <v>0</v>
      </c>
      <c r="G629" s="40">
        <f t="shared" si="62"/>
        <v>0</v>
      </c>
    </row>
    <row r="630" spans="1:7" x14ac:dyDescent="0.25">
      <c r="A630" s="10" t="s">
        <v>77</v>
      </c>
      <c r="B630" s="12"/>
      <c r="C630" s="9">
        <v>3</v>
      </c>
      <c r="D630" s="44">
        <v>3</v>
      </c>
      <c r="E630" s="44">
        <v>0</v>
      </c>
      <c r="F630" s="40">
        <f t="shared" si="61"/>
        <v>0</v>
      </c>
      <c r="G630" s="40">
        <f t="shared" si="62"/>
        <v>0</v>
      </c>
    </row>
    <row r="631" spans="1:7" x14ac:dyDescent="0.25">
      <c r="A631" s="10" t="s">
        <v>78</v>
      </c>
      <c r="B631" s="12"/>
      <c r="C631" s="9">
        <v>3</v>
      </c>
      <c r="D631" s="44">
        <v>3</v>
      </c>
      <c r="E631" s="44">
        <v>0</v>
      </c>
      <c r="F631" s="40">
        <f t="shared" si="61"/>
        <v>0</v>
      </c>
      <c r="G631" s="40">
        <f t="shared" si="62"/>
        <v>0</v>
      </c>
    </row>
    <row r="632" spans="1:7" x14ac:dyDescent="0.25">
      <c r="A632" s="10" t="s">
        <v>81</v>
      </c>
      <c r="B632" s="12"/>
      <c r="C632" s="9">
        <v>3</v>
      </c>
      <c r="D632" s="44">
        <v>3</v>
      </c>
      <c r="E632" s="44">
        <v>0</v>
      </c>
      <c r="F632" s="40">
        <f t="shared" si="61"/>
        <v>0</v>
      </c>
      <c r="G632" s="40">
        <f t="shared" si="62"/>
        <v>0</v>
      </c>
    </row>
    <row r="633" spans="1:7" x14ac:dyDescent="0.25">
      <c r="A633" s="10" t="s">
        <v>79</v>
      </c>
      <c r="B633" s="12"/>
      <c r="C633" s="9">
        <v>3</v>
      </c>
      <c r="D633" s="44">
        <v>3</v>
      </c>
      <c r="E633" s="44">
        <v>0</v>
      </c>
      <c r="F633" s="40">
        <f t="shared" si="61"/>
        <v>0</v>
      </c>
      <c r="G633" s="40">
        <f t="shared" si="62"/>
        <v>0</v>
      </c>
    </row>
    <row r="634" spans="1:7" ht="195" x14ac:dyDescent="0.25">
      <c r="A634" s="35" t="s">
        <v>57</v>
      </c>
      <c r="B634" s="27" t="s">
        <v>58</v>
      </c>
      <c r="C634" s="17">
        <f>SUM(C635:C647)</f>
        <v>17783.3</v>
      </c>
      <c r="D634" s="17">
        <f t="shared" ref="D634:E634" si="63">SUM(D635:D647)</f>
        <v>17783.3</v>
      </c>
      <c r="E634" s="17">
        <f t="shared" si="63"/>
        <v>0</v>
      </c>
      <c r="F634" s="39">
        <f t="shared" si="61"/>
        <v>0</v>
      </c>
      <c r="G634" s="39">
        <f t="shared" si="62"/>
        <v>0</v>
      </c>
    </row>
    <row r="635" spans="1:7" x14ac:dyDescent="0.25">
      <c r="A635" s="10" t="s">
        <v>78</v>
      </c>
      <c r="B635" s="12"/>
      <c r="C635" s="9">
        <v>1198.8800000000001</v>
      </c>
      <c r="D635" s="9">
        <v>1198.8800000000001</v>
      </c>
      <c r="E635" s="44">
        <v>0</v>
      </c>
      <c r="F635" s="40">
        <f t="shared" si="61"/>
        <v>0</v>
      </c>
      <c r="G635" s="40">
        <f t="shared" si="62"/>
        <v>0</v>
      </c>
    </row>
    <row r="636" spans="1:7" x14ac:dyDescent="0.25">
      <c r="A636" s="10" t="s">
        <v>81</v>
      </c>
      <c r="B636" s="12"/>
      <c r="C636" s="9">
        <v>5331.55</v>
      </c>
      <c r="D636" s="9">
        <v>5331.55</v>
      </c>
      <c r="E636" s="44">
        <v>0</v>
      </c>
      <c r="F636" s="40">
        <f t="shared" si="61"/>
        <v>0</v>
      </c>
      <c r="G636" s="40">
        <f t="shared" si="62"/>
        <v>0</v>
      </c>
    </row>
    <row r="637" spans="1:7" x14ac:dyDescent="0.25">
      <c r="A637" s="10" t="s">
        <v>79</v>
      </c>
      <c r="B637" s="12"/>
      <c r="C637" s="9">
        <v>1178.8499999999999</v>
      </c>
      <c r="D637" s="9">
        <v>1178.8499999999999</v>
      </c>
      <c r="E637" s="44">
        <v>0</v>
      </c>
      <c r="F637" s="40">
        <f t="shared" si="61"/>
        <v>0</v>
      </c>
      <c r="G637" s="40">
        <f t="shared" si="62"/>
        <v>0</v>
      </c>
    </row>
    <row r="638" spans="1:7" x14ac:dyDescent="0.25">
      <c r="A638" s="10" t="s">
        <v>68</v>
      </c>
      <c r="B638" s="12"/>
      <c r="C638" s="9">
        <v>1285.48</v>
      </c>
      <c r="D638" s="9">
        <v>1285.48</v>
      </c>
      <c r="E638" s="44">
        <v>0</v>
      </c>
      <c r="F638" s="40">
        <f t="shared" si="61"/>
        <v>0</v>
      </c>
      <c r="G638" s="40">
        <f t="shared" si="62"/>
        <v>0</v>
      </c>
    </row>
    <row r="639" spans="1:7" x14ac:dyDescent="0.25">
      <c r="A639" s="10" t="s">
        <v>69</v>
      </c>
      <c r="B639" s="12"/>
      <c r="C639" s="9">
        <v>999.18</v>
      </c>
      <c r="D639" s="9">
        <v>999.18</v>
      </c>
      <c r="E639" s="44">
        <v>0</v>
      </c>
      <c r="F639" s="40">
        <f t="shared" si="61"/>
        <v>0</v>
      </c>
      <c r="G639" s="40">
        <f t="shared" si="62"/>
        <v>0</v>
      </c>
    </row>
    <row r="640" spans="1:7" x14ac:dyDescent="0.25">
      <c r="A640" s="10" t="s">
        <v>70</v>
      </c>
      <c r="B640" s="12"/>
      <c r="C640" s="9">
        <v>614.85</v>
      </c>
      <c r="D640" s="9">
        <v>614.85</v>
      </c>
      <c r="E640" s="44">
        <v>0</v>
      </c>
      <c r="F640" s="40">
        <f t="shared" si="61"/>
        <v>0</v>
      </c>
      <c r="G640" s="40">
        <f t="shared" si="62"/>
        <v>0</v>
      </c>
    </row>
    <row r="641" spans="1:7" x14ac:dyDescent="0.25">
      <c r="A641" s="10" t="s">
        <v>71</v>
      </c>
      <c r="B641" s="12"/>
      <c r="C641" s="9">
        <v>738.64</v>
      </c>
      <c r="D641" s="9">
        <v>738.64</v>
      </c>
      <c r="E641" s="44">
        <v>0</v>
      </c>
      <c r="F641" s="40">
        <f t="shared" si="61"/>
        <v>0</v>
      </c>
      <c r="G641" s="40">
        <f t="shared" si="62"/>
        <v>0</v>
      </c>
    </row>
    <row r="642" spans="1:7" ht="15" customHeight="1" x14ac:dyDescent="0.25">
      <c r="A642" s="10" t="s">
        <v>72</v>
      </c>
      <c r="B642" s="12"/>
      <c r="C642" s="9">
        <v>985.12</v>
      </c>
      <c r="D642" s="9">
        <v>985.12</v>
      </c>
      <c r="E642" s="44">
        <v>0</v>
      </c>
      <c r="F642" s="40">
        <f t="shared" si="61"/>
        <v>0</v>
      </c>
      <c r="G642" s="40">
        <f t="shared" si="62"/>
        <v>0</v>
      </c>
    </row>
    <row r="643" spans="1:7" x14ac:dyDescent="0.25">
      <c r="A643" s="10" t="s">
        <v>73</v>
      </c>
      <c r="B643" s="12"/>
      <c r="C643" s="9">
        <v>1048.6400000000001</v>
      </c>
      <c r="D643" s="9">
        <v>1048.6400000000001</v>
      </c>
      <c r="E643" s="44">
        <v>0</v>
      </c>
      <c r="F643" s="40">
        <f t="shared" si="61"/>
        <v>0</v>
      </c>
      <c r="G643" s="40">
        <f t="shared" si="62"/>
        <v>0</v>
      </c>
    </row>
    <row r="644" spans="1:7" x14ac:dyDescent="0.25">
      <c r="A644" s="10" t="s">
        <v>74</v>
      </c>
      <c r="B644" s="12"/>
      <c r="C644" s="9">
        <v>1488.42</v>
      </c>
      <c r="D644" s="9">
        <v>1488.42</v>
      </c>
      <c r="E644" s="44">
        <v>0</v>
      </c>
      <c r="F644" s="40">
        <f t="shared" si="61"/>
        <v>0</v>
      </c>
      <c r="G644" s="40">
        <f t="shared" si="62"/>
        <v>0</v>
      </c>
    </row>
    <row r="645" spans="1:7" x14ac:dyDescent="0.25">
      <c r="A645" s="10" t="s">
        <v>75</v>
      </c>
      <c r="B645" s="12"/>
      <c r="C645" s="9">
        <v>1537.14</v>
      </c>
      <c r="D645" s="9">
        <v>1537.14</v>
      </c>
      <c r="E645" s="44">
        <v>0</v>
      </c>
      <c r="F645" s="40">
        <f t="shared" si="61"/>
        <v>0</v>
      </c>
      <c r="G645" s="40">
        <f t="shared" si="62"/>
        <v>0</v>
      </c>
    </row>
    <row r="646" spans="1:7" x14ac:dyDescent="0.25">
      <c r="A646" s="10" t="s">
        <v>76</v>
      </c>
      <c r="B646" s="12"/>
      <c r="C646" s="9">
        <v>601.69000000000005</v>
      </c>
      <c r="D646" s="9">
        <v>601.69000000000005</v>
      </c>
      <c r="E646" s="44">
        <v>0</v>
      </c>
      <c r="F646" s="40">
        <f t="shared" si="61"/>
        <v>0</v>
      </c>
      <c r="G646" s="40">
        <f t="shared" si="62"/>
        <v>0</v>
      </c>
    </row>
    <row r="647" spans="1:7" x14ac:dyDescent="0.25">
      <c r="A647" s="10" t="s">
        <v>77</v>
      </c>
      <c r="B647" s="12"/>
      <c r="C647" s="9">
        <v>774.86</v>
      </c>
      <c r="D647" s="9">
        <v>774.86</v>
      </c>
      <c r="E647" s="44">
        <v>0</v>
      </c>
      <c r="F647" s="40">
        <f t="shared" si="61"/>
        <v>0</v>
      </c>
      <c r="G647" s="40">
        <f t="shared" si="62"/>
        <v>0</v>
      </c>
    </row>
    <row r="648" spans="1:7" ht="30" x14ac:dyDescent="0.25">
      <c r="A648" s="7" t="s">
        <v>59</v>
      </c>
      <c r="B648" s="14"/>
      <c r="C648" s="45">
        <f>C649+C663+C678+C685+C687+C701+C704</f>
        <v>153684.03</v>
      </c>
      <c r="D648" s="53">
        <f>D649+D663+D678+D685+D687+D701+D704+D718</f>
        <v>156764.56</v>
      </c>
      <c r="E648" s="53">
        <f>E649+E663+E678+E685+E687+E701+E704+E718</f>
        <v>70304.97974000001</v>
      </c>
      <c r="F648" s="38">
        <f t="shared" si="61"/>
        <v>0.45746444663118224</v>
      </c>
      <c r="G648" s="38">
        <f t="shared" si="62"/>
        <v>0.44847495977407148</v>
      </c>
    </row>
    <row r="649" spans="1:7" ht="75" x14ac:dyDescent="0.25">
      <c r="A649" s="35" t="s">
        <v>60</v>
      </c>
      <c r="B649" s="27" t="s">
        <v>63</v>
      </c>
      <c r="C649" s="17">
        <f>SUM(C650:C662)</f>
        <v>36294.82</v>
      </c>
      <c r="D649" s="17">
        <f t="shared" ref="D649:E649" si="64">SUM(D650:D662)</f>
        <v>36294.82</v>
      </c>
      <c r="E649" s="17">
        <f t="shared" si="64"/>
        <v>20122.634160000001</v>
      </c>
      <c r="F649" s="39">
        <f t="shared" si="61"/>
        <v>0.55442165466036208</v>
      </c>
      <c r="G649" s="39">
        <f t="shared" si="62"/>
        <v>0.55442165466036208</v>
      </c>
    </row>
    <row r="650" spans="1:7" x14ac:dyDescent="0.25">
      <c r="A650" s="10" t="s">
        <v>68</v>
      </c>
      <c r="B650" s="12"/>
      <c r="C650" s="9">
        <v>5100.8900000000003</v>
      </c>
      <c r="D650" s="9">
        <v>5100.8900000000003</v>
      </c>
      <c r="E650" s="9">
        <v>2577.6080000000002</v>
      </c>
      <c r="F650" s="40">
        <f t="shared" si="61"/>
        <v>0.5053251491406402</v>
      </c>
      <c r="G650" s="40">
        <f t="shared" si="62"/>
        <v>0.5053251491406402</v>
      </c>
    </row>
    <row r="651" spans="1:7" x14ac:dyDescent="0.25">
      <c r="A651" s="10" t="s">
        <v>69</v>
      </c>
      <c r="B651" s="12"/>
      <c r="C651" s="9">
        <v>3335.2</v>
      </c>
      <c r="D651" s="9">
        <v>3335.2</v>
      </c>
      <c r="E651" s="9">
        <v>1863.1068899999998</v>
      </c>
      <c r="F651" s="40">
        <f t="shared" si="61"/>
        <v>0.55861924022547371</v>
      </c>
      <c r="G651" s="40">
        <f t="shared" si="62"/>
        <v>0.55861924022547371</v>
      </c>
    </row>
    <row r="652" spans="1:7" x14ac:dyDescent="0.25">
      <c r="A652" s="10" t="s">
        <v>70</v>
      </c>
      <c r="B652" s="12"/>
      <c r="C652" s="9">
        <v>1569.51</v>
      </c>
      <c r="D652" s="9">
        <v>1569.51</v>
      </c>
      <c r="E652" s="9">
        <v>815.49492000000009</v>
      </c>
      <c r="F652" s="40">
        <f t="shared" si="61"/>
        <v>0.51958567960701119</v>
      </c>
      <c r="G652" s="40">
        <f t="shared" si="62"/>
        <v>0.51958567960701119</v>
      </c>
    </row>
    <row r="653" spans="1:7" x14ac:dyDescent="0.25">
      <c r="A653" s="10" t="s">
        <v>71</v>
      </c>
      <c r="B653" s="12"/>
      <c r="C653" s="9">
        <v>1569.51</v>
      </c>
      <c r="D653" s="9">
        <v>1569.51</v>
      </c>
      <c r="E653" s="9">
        <v>783.52432999999996</v>
      </c>
      <c r="F653" s="40">
        <f t="shared" si="61"/>
        <v>0.4992158890354314</v>
      </c>
      <c r="G653" s="40">
        <f t="shared" si="62"/>
        <v>0.4992158890354314</v>
      </c>
    </row>
    <row r="654" spans="1:7" ht="15" customHeight="1" x14ac:dyDescent="0.25">
      <c r="A654" s="10" t="s">
        <v>72</v>
      </c>
      <c r="B654" s="12"/>
      <c r="C654" s="9">
        <v>2354.2600000000002</v>
      </c>
      <c r="D654" s="9">
        <v>2354.2600000000002</v>
      </c>
      <c r="E654" s="9">
        <v>1349.21325</v>
      </c>
      <c r="F654" s="40">
        <f t="shared" si="61"/>
        <v>0.57309441183216803</v>
      </c>
      <c r="G654" s="40">
        <f t="shared" si="62"/>
        <v>0.57309441183216803</v>
      </c>
    </row>
    <row r="655" spans="1:7" x14ac:dyDescent="0.25">
      <c r="A655" s="10" t="s">
        <v>73</v>
      </c>
      <c r="B655" s="12"/>
      <c r="C655" s="9">
        <v>3139.01</v>
      </c>
      <c r="D655" s="9">
        <v>3139.01</v>
      </c>
      <c r="E655" s="9">
        <v>1743.46822</v>
      </c>
      <c r="F655" s="40">
        <f t="shared" si="61"/>
        <v>0.55541977247603536</v>
      </c>
      <c r="G655" s="40">
        <f t="shared" si="62"/>
        <v>0.55541977247603536</v>
      </c>
    </row>
    <row r="656" spans="1:7" x14ac:dyDescent="0.25">
      <c r="A656" s="10" t="s">
        <v>74</v>
      </c>
      <c r="B656" s="12"/>
      <c r="C656" s="9">
        <v>2942.82</v>
      </c>
      <c r="D656" s="9">
        <v>2942.82</v>
      </c>
      <c r="E656" s="9">
        <v>1719.2531200000001</v>
      </c>
      <c r="F656" s="40">
        <f t="shared" si="61"/>
        <v>0.58421959888814134</v>
      </c>
      <c r="G656" s="40">
        <f t="shared" si="62"/>
        <v>0.58421959888814134</v>
      </c>
    </row>
    <row r="657" spans="1:7" x14ac:dyDescent="0.25">
      <c r="A657" s="10" t="s">
        <v>75</v>
      </c>
      <c r="B657" s="12"/>
      <c r="C657" s="9">
        <v>2942.82</v>
      </c>
      <c r="D657" s="9">
        <v>2942.82</v>
      </c>
      <c r="E657" s="9">
        <v>1505.42</v>
      </c>
      <c r="F657" s="40">
        <f t="shared" si="61"/>
        <v>0.51155694198082113</v>
      </c>
      <c r="G657" s="40">
        <f t="shared" si="62"/>
        <v>0.51155694198082113</v>
      </c>
    </row>
    <row r="658" spans="1:7" x14ac:dyDescent="0.25">
      <c r="A658" s="10" t="s">
        <v>76</v>
      </c>
      <c r="B658" s="12"/>
      <c r="C658" s="9">
        <v>1569.51</v>
      </c>
      <c r="D658" s="9">
        <v>1569.51</v>
      </c>
      <c r="E658" s="9">
        <v>881.43571999999995</v>
      </c>
      <c r="F658" s="40">
        <f t="shared" si="61"/>
        <v>0.56159930169288497</v>
      </c>
      <c r="G658" s="40">
        <f t="shared" si="62"/>
        <v>0.56159930169288497</v>
      </c>
    </row>
    <row r="659" spans="1:7" x14ac:dyDescent="0.25">
      <c r="A659" s="10" t="s">
        <v>77</v>
      </c>
      <c r="B659" s="12"/>
      <c r="C659" s="9">
        <v>1765.69</v>
      </c>
      <c r="D659" s="9">
        <v>1765.69</v>
      </c>
      <c r="E659" s="9">
        <v>1093.71965</v>
      </c>
      <c r="F659" s="40">
        <f t="shared" si="61"/>
        <v>0.61942903340903555</v>
      </c>
      <c r="G659" s="40">
        <f t="shared" si="62"/>
        <v>0.61942903340903555</v>
      </c>
    </row>
    <row r="660" spans="1:7" x14ac:dyDescent="0.25">
      <c r="A660" s="10" t="s">
        <v>78</v>
      </c>
      <c r="B660" s="12"/>
      <c r="C660" s="9">
        <v>2158.0700000000002</v>
      </c>
      <c r="D660" s="9">
        <v>2158.0700000000002</v>
      </c>
      <c r="E660" s="9">
        <v>1225.0181399999999</v>
      </c>
      <c r="F660" s="40">
        <f t="shared" si="61"/>
        <v>0.56764522930210781</v>
      </c>
      <c r="G660" s="40">
        <f t="shared" si="62"/>
        <v>0.56764522930210781</v>
      </c>
    </row>
    <row r="661" spans="1:7" x14ac:dyDescent="0.25">
      <c r="A661" s="10" t="s">
        <v>81</v>
      </c>
      <c r="B661" s="12"/>
      <c r="C661" s="9">
        <v>6278.02</v>
      </c>
      <c r="D661" s="9">
        <v>6278.02</v>
      </c>
      <c r="E661" s="9">
        <v>3630.2148299999999</v>
      </c>
      <c r="F661" s="40">
        <f t="shared" si="61"/>
        <v>0.57824199827334088</v>
      </c>
      <c r="G661" s="40">
        <f t="shared" si="62"/>
        <v>0.57824199827334088</v>
      </c>
    </row>
    <row r="662" spans="1:7" x14ac:dyDescent="0.25">
      <c r="A662" s="10" t="s">
        <v>79</v>
      </c>
      <c r="B662" s="12"/>
      <c r="C662" s="9">
        <v>1569.51</v>
      </c>
      <c r="D662" s="9">
        <v>1569.51</v>
      </c>
      <c r="E662" s="9">
        <v>935.15708999999993</v>
      </c>
      <c r="F662" s="40">
        <f t="shared" si="61"/>
        <v>0.5958274174742435</v>
      </c>
      <c r="G662" s="40">
        <f t="shared" si="62"/>
        <v>0.5958274174742435</v>
      </c>
    </row>
    <row r="663" spans="1:7" ht="60" x14ac:dyDescent="0.25">
      <c r="A663" s="35" t="s">
        <v>61</v>
      </c>
      <c r="B663" s="27" t="s">
        <v>64</v>
      </c>
      <c r="C663" s="17">
        <f>SUM(C664:C677)</f>
        <v>4000</v>
      </c>
      <c r="D663" s="17">
        <f t="shared" ref="D663:E663" si="65">SUM(D664:D677)</f>
        <v>4000</v>
      </c>
      <c r="E663" s="17">
        <f t="shared" si="65"/>
        <v>0</v>
      </c>
      <c r="F663" s="39">
        <f t="shared" si="61"/>
        <v>0</v>
      </c>
      <c r="G663" s="39">
        <f t="shared" si="62"/>
        <v>0</v>
      </c>
    </row>
    <row r="664" spans="1:7" x14ac:dyDescent="0.25">
      <c r="A664" s="10" t="s">
        <v>68</v>
      </c>
      <c r="B664" s="12"/>
      <c r="C664" s="9">
        <v>271.95</v>
      </c>
      <c r="D664" s="9">
        <v>271.95</v>
      </c>
      <c r="E664" s="44">
        <v>0</v>
      </c>
      <c r="F664" s="40">
        <f t="shared" si="61"/>
        <v>0</v>
      </c>
      <c r="G664" s="40">
        <f t="shared" si="62"/>
        <v>0</v>
      </c>
    </row>
    <row r="665" spans="1:7" x14ac:dyDescent="0.25">
      <c r="A665" s="10" t="s">
        <v>69</v>
      </c>
      <c r="B665" s="12"/>
      <c r="C665" s="9">
        <v>188.1</v>
      </c>
      <c r="D665" s="9">
        <v>188.1</v>
      </c>
      <c r="E665" s="44">
        <v>0</v>
      </c>
      <c r="F665" s="40">
        <f t="shared" si="61"/>
        <v>0</v>
      </c>
      <c r="G665" s="40">
        <f t="shared" si="62"/>
        <v>0</v>
      </c>
    </row>
    <row r="666" spans="1:7" x14ac:dyDescent="0.25">
      <c r="A666" s="10" t="s">
        <v>70</v>
      </c>
      <c r="B666" s="12"/>
      <c r="C666" s="9">
        <v>112.5</v>
      </c>
      <c r="D666" s="9">
        <v>112.5</v>
      </c>
      <c r="E666" s="44">
        <v>0</v>
      </c>
      <c r="F666" s="40">
        <f t="shared" si="61"/>
        <v>0</v>
      </c>
      <c r="G666" s="40">
        <f t="shared" si="62"/>
        <v>0</v>
      </c>
    </row>
    <row r="667" spans="1:7" x14ac:dyDescent="0.25">
      <c r="A667" s="10" t="s">
        <v>71</v>
      </c>
      <c r="B667" s="12"/>
      <c r="C667" s="9">
        <v>147.9</v>
      </c>
      <c r="D667" s="9">
        <v>147.9</v>
      </c>
      <c r="E667" s="44">
        <v>0</v>
      </c>
      <c r="F667" s="40">
        <f t="shared" si="61"/>
        <v>0</v>
      </c>
      <c r="G667" s="40">
        <f t="shared" si="62"/>
        <v>0</v>
      </c>
    </row>
    <row r="668" spans="1:7" x14ac:dyDescent="0.25">
      <c r="A668" s="10" t="s">
        <v>72</v>
      </c>
      <c r="B668" s="12"/>
      <c r="C668" s="9">
        <v>139.05000000000001</v>
      </c>
      <c r="D668" s="9">
        <v>139.05000000000001</v>
      </c>
      <c r="E668" s="44">
        <v>0</v>
      </c>
      <c r="F668" s="40">
        <f t="shared" si="61"/>
        <v>0</v>
      </c>
      <c r="G668" s="40">
        <f t="shared" si="62"/>
        <v>0</v>
      </c>
    </row>
    <row r="669" spans="1:7" x14ac:dyDescent="0.25">
      <c r="A669" s="10" t="s">
        <v>73</v>
      </c>
      <c r="B669" s="12"/>
      <c r="C669" s="9">
        <v>190.65</v>
      </c>
      <c r="D669" s="9">
        <v>190.65</v>
      </c>
      <c r="E669" s="44">
        <v>0</v>
      </c>
      <c r="F669" s="40">
        <f t="shared" si="61"/>
        <v>0</v>
      </c>
      <c r="G669" s="40">
        <f t="shared" si="62"/>
        <v>0</v>
      </c>
    </row>
    <row r="670" spans="1:7" x14ac:dyDescent="0.25">
      <c r="A670" s="10" t="s">
        <v>74</v>
      </c>
      <c r="B670" s="12"/>
      <c r="C670" s="9">
        <v>279.89999999999998</v>
      </c>
      <c r="D670" s="9">
        <v>279.89999999999998</v>
      </c>
      <c r="E670" s="44">
        <v>0</v>
      </c>
      <c r="F670" s="40">
        <f t="shared" si="61"/>
        <v>0</v>
      </c>
      <c r="G670" s="40">
        <f t="shared" si="62"/>
        <v>0</v>
      </c>
    </row>
    <row r="671" spans="1:7" x14ac:dyDescent="0.25">
      <c r="A671" s="10" t="s">
        <v>75</v>
      </c>
      <c r="B671" s="12"/>
      <c r="C671" s="9">
        <v>246.3</v>
      </c>
      <c r="D671" s="9">
        <v>246.3</v>
      </c>
      <c r="E671" s="44">
        <v>0</v>
      </c>
      <c r="F671" s="40">
        <f t="shared" si="61"/>
        <v>0</v>
      </c>
      <c r="G671" s="40">
        <f t="shared" si="62"/>
        <v>0</v>
      </c>
    </row>
    <row r="672" spans="1:7" x14ac:dyDescent="0.25">
      <c r="A672" s="10" t="s">
        <v>76</v>
      </c>
      <c r="B672" s="12"/>
      <c r="C672" s="9">
        <v>82.8</v>
      </c>
      <c r="D672" s="9">
        <v>82.8</v>
      </c>
      <c r="E672" s="44">
        <v>0</v>
      </c>
      <c r="F672" s="40">
        <f t="shared" si="61"/>
        <v>0</v>
      </c>
      <c r="G672" s="40">
        <f t="shared" si="62"/>
        <v>0</v>
      </c>
    </row>
    <row r="673" spans="1:7" x14ac:dyDescent="0.25">
      <c r="A673" s="10" t="s">
        <v>77</v>
      </c>
      <c r="B673" s="12"/>
      <c r="C673" s="9">
        <v>99.45</v>
      </c>
      <c r="D673" s="9">
        <v>99.45</v>
      </c>
      <c r="E673" s="44">
        <v>0</v>
      </c>
      <c r="F673" s="40">
        <f t="shared" si="61"/>
        <v>0</v>
      </c>
      <c r="G673" s="40">
        <f t="shared" si="62"/>
        <v>0</v>
      </c>
    </row>
    <row r="674" spans="1:7" x14ac:dyDescent="0.25">
      <c r="A674" s="10" t="s">
        <v>78</v>
      </c>
      <c r="B674" s="12"/>
      <c r="C674" s="9">
        <v>225.45</v>
      </c>
      <c r="D674" s="9">
        <v>225.45</v>
      </c>
      <c r="E674" s="44">
        <v>0</v>
      </c>
      <c r="F674" s="40">
        <f t="shared" si="61"/>
        <v>0</v>
      </c>
      <c r="G674" s="40">
        <f t="shared" si="62"/>
        <v>0</v>
      </c>
    </row>
    <row r="675" spans="1:7" x14ac:dyDescent="0.25">
      <c r="A675" s="10" t="s">
        <v>81</v>
      </c>
      <c r="B675" s="12"/>
      <c r="C675" s="9">
        <v>1056.1500000000001</v>
      </c>
      <c r="D675" s="9">
        <v>1056.1500000000001</v>
      </c>
      <c r="E675" s="44">
        <v>0</v>
      </c>
      <c r="F675" s="40">
        <f t="shared" si="61"/>
        <v>0</v>
      </c>
      <c r="G675" s="40">
        <f t="shared" si="62"/>
        <v>0</v>
      </c>
    </row>
    <row r="676" spans="1:7" x14ac:dyDescent="0.25">
      <c r="A676" s="10" t="s">
        <v>79</v>
      </c>
      <c r="B676" s="12"/>
      <c r="C676" s="9">
        <v>221.7</v>
      </c>
      <c r="D676" s="9">
        <v>221.7</v>
      </c>
      <c r="E676" s="44">
        <v>0</v>
      </c>
      <c r="F676" s="40">
        <f t="shared" si="61"/>
        <v>0</v>
      </c>
      <c r="G676" s="40">
        <f t="shared" si="62"/>
        <v>0</v>
      </c>
    </row>
    <row r="677" spans="1:7" x14ac:dyDescent="0.25">
      <c r="A677" s="10" t="s">
        <v>80</v>
      </c>
      <c r="B677" s="12"/>
      <c r="C677" s="9">
        <v>738.1</v>
      </c>
      <c r="D677" s="9">
        <v>738.1</v>
      </c>
      <c r="E677" s="44">
        <v>0</v>
      </c>
      <c r="F677" s="40">
        <f t="shared" si="61"/>
        <v>0</v>
      </c>
      <c r="G677" s="40">
        <f t="shared" si="62"/>
        <v>0</v>
      </c>
    </row>
    <row r="678" spans="1:7" ht="135" x14ac:dyDescent="0.25">
      <c r="A678" s="35" t="s">
        <v>62</v>
      </c>
      <c r="B678" s="27" t="s">
        <v>65</v>
      </c>
      <c r="C678" s="17">
        <f>SUM(C679:C684)</f>
        <v>89005.95</v>
      </c>
      <c r="D678" s="17">
        <f t="shared" ref="D678:E678" si="66">SUM(D679:D684)</f>
        <v>89005.95</v>
      </c>
      <c r="E678" s="17">
        <f t="shared" si="66"/>
        <v>41553.430750000007</v>
      </c>
      <c r="F678" s="39">
        <f t="shared" si="61"/>
        <v>0.4668612688252865</v>
      </c>
      <c r="G678" s="39">
        <f t="shared" si="62"/>
        <v>0.4668612688252865</v>
      </c>
    </row>
    <row r="679" spans="1:7" x14ac:dyDescent="0.25">
      <c r="A679" s="10" t="s">
        <v>69</v>
      </c>
      <c r="B679" s="12"/>
      <c r="C679" s="9">
        <v>14049.42</v>
      </c>
      <c r="D679" s="9">
        <v>14049.42</v>
      </c>
      <c r="E679" s="9">
        <v>6540.0691699999998</v>
      </c>
      <c r="F679" s="40">
        <f t="shared" si="61"/>
        <v>0.46550456673656276</v>
      </c>
      <c r="G679" s="40">
        <f t="shared" si="62"/>
        <v>0.46550456673656276</v>
      </c>
    </row>
    <row r="680" spans="1:7" x14ac:dyDescent="0.25">
      <c r="A680" s="10" t="s">
        <v>70</v>
      </c>
      <c r="B680" s="12"/>
      <c r="C680" s="9">
        <v>11523.82</v>
      </c>
      <c r="D680" s="9">
        <v>11523.82</v>
      </c>
      <c r="E680" s="9">
        <v>5559.0908299999992</v>
      </c>
      <c r="F680" s="40">
        <f t="shared" si="61"/>
        <v>0.48240000538016031</v>
      </c>
      <c r="G680" s="40">
        <f t="shared" si="62"/>
        <v>0.48240000538016031</v>
      </c>
    </row>
    <row r="681" spans="1:7" ht="15" customHeight="1" x14ac:dyDescent="0.25">
      <c r="A681" s="10" t="s">
        <v>72</v>
      </c>
      <c r="B681" s="12"/>
      <c r="C681" s="9">
        <v>16052.74</v>
      </c>
      <c r="D681" s="9">
        <v>16052.74</v>
      </c>
      <c r="E681" s="9">
        <v>7313.0550999999996</v>
      </c>
      <c r="F681" s="40">
        <f t="shared" si="61"/>
        <v>0.45556428995922188</v>
      </c>
      <c r="G681" s="40">
        <f t="shared" si="62"/>
        <v>0.45556428995922188</v>
      </c>
    </row>
    <row r="682" spans="1:7" x14ac:dyDescent="0.25">
      <c r="A682" s="10" t="s">
        <v>74</v>
      </c>
      <c r="B682" s="12"/>
      <c r="C682" s="9">
        <v>21779.34</v>
      </c>
      <c r="D682" s="9">
        <v>21779.34</v>
      </c>
      <c r="E682" s="9">
        <v>9395.6802200000002</v>
      </c>
      <c r="F682" s="40">
        <f t="shared" si="61"/>
        <v>0.43140334922913182</v>
      </c>
      <c r="G682" s="40">
        <f t="shared" si="62"/>
        <v>0.43140334922913182</v>
      </c>
    </row>
    <row r="683" spans="1:7" x14ac:dyDescent="0.25">
      <c r="A683" s="10" t="s">
        <v>77</v>
      </c>
      <c r="B683" s="12"/>
      <c r="C683" s="9">
        <v>12226.39</v>
      </c>
      <c r="D683" s="9">
        <v>12226.39</v>
      </c>
      <c r="E683" s="9">
        <v>7054.9752900000003</v>
      </c>
      <c r="F683" s="40">
        <f t="shared" si="61"/>
        <v>0.57702848428685827</v>
      </c>
      <c r="G683" s="40">
        <f t="shared" si="62"/>
        <v>0.57702848428685827</v>
      </c>
    </row>
    <row r="684" spans="1:7" x14ac:dyDescent="0.25">
      <c r="A684" s="10" t="s">
        <v>79</v>
      </c>
      <c r="B684" s="12"/>
      <c r="C684" s="9">
        <v>13374.24</v>
      </c>
      <c r="D684" s="9">
        <v>13374.24</v>
      </c>
      <c r="E684" s="9">
        <v>5690.5601399999996</v>
      </c>
      <c r="F684" s="40">
        <f t="shared" ref="F684:F720" si="67">IFERROR(E684/C684,"")</f>
        <v>0.42548661755733408</v>
      </c>
      <c r="G684" s="40">
        <f t="shared" ref="G684:G720" si="68">IFERROR(E684/D684,"")</f>
        <v>0.42548661755733408</v>
      </c>
    </row>
    <row r="685" spans="1:7" ht="90" x14ac:dyDescent="0.25">
      <c r="A685" s="35" t="s">
        <v>249</v>
      </c>
      <c r="B685" s="27" t="s">
        <v>250</v>
      </c>
      <c r="C685" s="17">
        <f>C686</f>
        <v>4504.1000000000004</v>
      </c>
      <c r="D685" s="17">
        <f t="shared" ref="D685:E685" si="69">D686</f>
        <v>4504.1000000000004</v>
      </c>
      <c r="E685" s="17">
        <f t="shared" si="69"/>
        <v>0</v>
      </c>
      <c r="F685" s="39">
        <f t="shared" si="67"/>
        <v>0</v>
      </c>
      <c r="G685" s="39">
        <f t="shared" si="68"/>
        <v>0</v>
      </c>
    </row>
    <row r="686" spans="1:7" x14ac:dyDescent="0.25">
      <c r="A686" s="10" t="s">
        <v>69</v>
      </c>
      <c r="B686" s="12"/>
      <c r="C686" s="9">
        <v>4504.1000000000004</v>
      </c>
      <c r="D686" s="44">
        <v>4504.1000000000004</v>
      </c>
      <c r="E686" s="44">
        <v>0</v>
      </c>
      <c r="F686" s="40">
        <f t="shared" si="67"/>
        <v>0</v>
      </c>
      <c r="G686" s="40">
        <f t="shared" si="68"/>
        <v>0</v>
      </c>
    </row>
    <row r="687" spans="1:7" ht="75" x14ac:dyDescent="0.25">
      <c r="A687" s="35" t="s">
        <v>251</v>
      </c>
      <c r="B687" s="27" t="s">
        <v>252</v>
      </c>
      <c r="C687" s="17">
        <f>SUM(C688:C700)</f>
        <v>4992.5999999999995</v>
      </c>
      <c r="D687" s="17">
        <f t="shared" ref="D687:E687" si="70">SUM(D688:D700)</f>
        <v>4992.5999999999995</v>
      </c>
      <c r="E687" s="17">
        <f t="shared" si="70"/>
        <v>790.22799999999995</v>
      </c>
      <c r="F687" s="39">
        <f t="shared" si="67"/>
        <v>0.1582798541841926</v>
      </c>
      <c r="G687" s="39">
        <f t="shared" si="68"/>
        <v>0.1582798541841926</v>
      </c>
    </row>
    <row r="688" spans="1:7" x14ac:dyDescent="0.25">
      <c r="A688" s="10" t="s">
        <v>68</v>
      </c>
      <c r="B688" s="12"/>
      <c r="C688" s="9">
        <v>384.1</v>
      </c>
      <c r="D688" s="9">
        <v>384.1</v>
      </c>
      <c r="E688" s="44">
        <v>114.97499999999999</v>
      </c>
      <c r="F688" s="40">
        <f t="shared" si="67"/>
        <v>0.2993361103879198</v>
      </c>
      <c r="G688" s="40">
        <f t="shared" si="68"/>
        <v>0.2993361103879198</v>
      </c>
    </row>
    <row r="689" spans="1:7" x14ac:dyDescent="0.25">
      <c r="A689" s="10" t="s">
        <v>69</v>
      </c>
      <c r="B689" s="12"/>
      <c r="C689" s="9">
        <v>273.2</v>
      </c>
      <c r="D689" s="9">
        <v>273.2</v>
      </c>
      <c r="E689" s="44">
        <v>0</v>
      </c>
      <c r="F689" s="40">
        <f t="shared" si="67"/>
        <v>0</v>
      </c>
      <c r="G689" s="40">
        <f t="shared" si="68"/>
        <v>0</v>
      </c>
    </row>
    <row r="690" spans="1:7" x14ac:dyDescent="0.25">
      <c r="A690" s="10" t="s">
        <v>70</v>
      </c>
      <c r="B690" s="12"/>
      <c r="C690" s="9">
        <v>166.4</v>
      </c>
      <c r="D690" s="9">
        <v>166.4</v>
      </c>
      <c r="E690" s="44">
        <v>0</v>
      </c>
      <c r="F690" s="40">
        <f t="shared" si="67"/>
        <v>0</v>
      </c>
      <c r="G690" s="40">
        <f t="shared" si="68"/>
        <v>0</v>
      </c>
    </row>
    <row r="691" spans="1:7" x14ac:dyDescent="0.25">
      <c r="A691" s="10" t="s">
        <v>71</v>
      </c>
      <c r="B691" s="12"/>
      <c r="C691" s="9">
        <v>212.2</v>
      </c>
      <c r="D691" s="9">
        <v>212.2</v>
      </c>
      <c r="E691" s="44">
        <v>63</v>
      </c>
      <c r="F691" s="40">
        <f t="shared" si="67"/>
        <v>0.29688972667295005</v>
      </c>
      <c r="G691" s="40">
        <f t="shared" si="68"/>
        <v>0.29688972667295005</v>
      </c>
    </row>
    <row r="692" spans="1:7" ht="15" customHeight="1" x14ac:dyDescent="0.25">
      <c r="A692" s="10" t="s">
        <v>72</v>
      </c>
      <c r="B692" s="12"/>
      <c r="C692" s="9">
        <v>220.9</v>
      </c>
      <c r="D692" s="9">
        <v>220.9</v>
      </c>
      <c r="E692" s="44">
        <v>66.150000000000006</v>
      </c>
      <c r="F692" s="40">
        <f t="shared" si="67"/>
        <v>0.29945676776822094</v>
      </c>
      <c r="G692" s="40">
        <f t="shared" si="68"/>
        <v>0.29945676776822094</v>
      </c>
    </row>
    <row r="693" spans="1:7" x14ac:dyDescent="0.25">
      <c r="A693" s="10" t="s">
        <v>73</v>
      </c>
      <c r="B693" s="12"/>
      <c r="C693" s="9">
        <v>279.8</v>
      </c>
      <c r="D693" s="9">
        <v>279.8</v>
      </c>
      <c r="E693" s="44">
        <v>0</v>
      </c>
      <c r="F693" s="40">
        <f t="shared" si="67"/>
        <v>0</v>
      </c>
      <c r="G693" s="40">
        <f t="shared" si="68"/>
        <v>0</v>
      </c>
    </row>
    <row r="694" spans="1:7" x14ac:dyDescent="0.25">
      <c r="A694" s="10" t="s">
        <v>74</v>
      </c>
      <c r="B694" s="12"/>
      <c r="C694" s="9">
        <v>446.5</v>
      </c>
      <c r="D694" s="9">
        <v>446.5</v>
      </c>
      <c r="E694" s="44">
        <v>0</v>
      </c>
      <c r="F694" s="40">
        <f t="shared" si="67"/>
        <v>0</v>
      </c>
      <c r="G694" s="40">
        <f t="shared" si="68"/>
        <v>0</v>
      </c>
    </row>
    <row r="695" spans="1:7" x14ac:dyDescent="0.25">
      <c r="A695" s="10" t="s">
        <v>75</v>
      </c>
      <c r="B695" s="12"/>
      <c r="C695" s="9">
        <v>413.7</v>
      </c>
      <c r="D695" s="9">
        <v>413.7</v>
      </c>
      <c r="E695" s="44">
        <v>0</v>
      </c>
      <c r="F695" s="40">
        <f t="shared" si="67"/>
        <v>0</v>
      </c>
      <c r="G695" s="40">
        <f t="shared" si="68"/>
        <v>0</v>
      </c>
    </row>
    <row r="696" spans="1:7" x14ac:dyDescent="0.25">
      <c r="A696" s="10" t="s">
        <v>76</v>
      </c>
      <c r="B696" s="12"/>
      <c r="C696" s="9">
        <v>138.4</v>
      </c>
      <c r="D696" s="9">
        <v>138.4</v>
      </c>
      <c r="E696" s="44">
        <v>26.5</v>
      </c>
      <c r="F696" s="40">
        <f t="shared" si="67"/>
        <v>0.19147398843930635</v>
      </c>
      <c r="G696" s="40">
        <f t="shared" si="68"/>
        <v>0.19147398843930635</v>
      </c>
    </row>
    <row r="697" spans="1:7" x14ac:dyDescent="0.25">
      <c r="A697" s="10" t="s">
        <v>77</v>
      </c>
      <c r="B697" s="12"/>
      <c r="C697" s="9">
        <v>147.5</v>
      </c>
      <c r="D697" s="9">
        <v>147.5</v>
      </c>
      <c r="E697" s="44">
        <v>0</v>
      </c>
      <c r="F697" s="40">
        <f t="shared" si="67"/>
        <v>0</v>
      </c>
      <c r="G697" s="40">
        <f t="shared" si="68"/>
        <v>0</v>
      </c>
    </row>
    <row r="698" spans="1:7" x14ac:dyDescent="0.25">
      <c r="A698" s="10" t="s">
        <v>78</v>
      </c>
      <c r="B698" s="12"/>
      <c r="C698" s="9">
        <v>397.9</v>
      </c>
      <c r="D698" s="9">
        <v>397.9</v>
      </c>
      <c r="E698" s="44">
        <v>0</v>
      </c>
      <c r="F698" s="40">
        <f t="shared" si="67"/>
        <v>0</v>
      </c>
      <c r="G698" s="40">
        <f t="shared" si="68"/>
        <v>0</v>
      </c>
    </row>
    <row r="699" spans="1:7" x14ac:dyDescent="0.25">
      <c r="A699" s="10" t="s">
        <v>81</v>
      </c>
      <c r="B699" s="12"/>
      <c r="C699" s="9">
        <v>1597.8</v>
      </c>
      <c r="D699" s="9">
        <v>1597.8</v>
      </c>
      <c r="E699" s="44">
        <v>426.678</v>
      </c>
      <c r="F699" s="40">
        <f t="shared" si="67"/>
        <v>0.26704093128051071</v>
      </c>
      <c r="G699" s="40">
        <f t="shared" si="68"/>
        <v>0.26704093128051071</v>
      </c>
    </row>
    <row r="700" spans="1:7" x14ac:dyDescent="0.25">
      <c r="A700" s="10" t="s">
        <v>79</v>
      </c>
      <c r="B700" s="1"/>
      <c r="C700" s="34">
        <v>314.2</v>
      </c>
      <c r="D700" s="34">
        <v>314.2</v>
      </c>
      <c r="E700" s="44">
        <v>92.924999999999997</v>
      </c>
      <c r="F700" s="40">
        <f t="shared" si="67"/>
        <v>0.29575111394016551</v>
      </c>
      <c r="G700" s="40">
        <f t="shared" si="68"/>
        <v>0.29575111394016551</v>
      </c>
    </row>
    <row r="701" spans="1:7" ht="75" x14ac:dyDescent="0.25">
      <c r="A701" s="35" t="s">
        <v>253</v>
      </c>
      <c r="B701" s="27" t="s">
        <v>254</v>
      </c>
      <c r="C701" s="17">
        <v>200</v>
      </c>
      <c r="D701" s="49">
        <v>200</v>
      </c>
      <c r="E701" s="49">
        <f>E702+E703</f>
        <v>70</v>
      </c>
      <c r="F701" s="39">
        <f t="shared" si="67"/>
        <v>0.35</v>
      </c>
      <c r="G701" s="39">
        <f t="shared" si="68"/>
        <v>0.35</v>
      </c>
    </row>
    <row r="702" spans="1:7" x14ac:dyDescent="0.25">
      <c r="A702" s="10" t="s">
        <v>75</v>
      </c>
      <c r="B702" s="12"/>
      <c r="C702" s="9">
        <v>0</v>
      </c>
      <c r="D702" s="9">
        <v>70</v>
      </c>
      <c r="E702" s="44">
        <v>70</v>
      </c>
      <c r="F702" s="40" t="str">
        <f t="shared" si="67"/>
        <v/>
      </c>
      <c r="G702" s="40">
        <f t="shared" si="68"/>
        <v>1</v>
      </c>
    </row>
    <row r="703" spans="1:7" x14ac:dyDescent="0.25">
      <c r="A703" s="10" t="s">
        <v>80</v>
      </c>
      <c r="B703" s="12"/>
      <c r="C703" s="9">
        <v>200</v>
      </c>
      <c r="D703" s="44">
        <v>130</v>
      </c>
      <c r="E703" s="44">
        <v>0</v>
      </c>
      <c r="F703" s="40">
        <f t="shared" si="67"/>
        <v>0</v>
      </c>
      <c r="G703" s="40">
        <f t="shared" si="68"/>
        <v>0</v>
      </c>
    </row>
    <row r="704" spans="1:7" ht="210" x14ac:dyDescent="0.25">
      <c r="A704" s="35" t="s">
        <v>314</v>
      </c>
      <c r="B704" s="27" t="s">
        <v>332</v>
      </c>
      <c r="C704" s="17">
        <f>SUM(C705:C717)</f>
        <v>14686.560000000001</v>
      </c>
      <c r="D704" s="17">
        <f t="shared" ref="D704:E704" si="71">SUM(D705:D717)</f>
        <v>14686.560000000001</v>
      </c>
      <c r="E704" s="17">
        <f t="shared" si="71"/>
        <v>7768.6868300000006</v>
      </c>
      <c r="F704" s="39">
        <f t="shared" si="67"/>
        <v>0.52896572308287304</v>
      </c>
      <c r="G704" s="39">
        <f t="shared" si="68"/>
        <v>0.52896572308287304</v>
      </c>
    </row>
    <row r="705" spans="1:7" x14ac:dyDescent="0.25">
      <c r="A705" s="10" t="s">
        <v>68</v>
      </c>
      <c r="B705" s="1"/>
      <c r="C705" s="9">
        <v>2031.12</v>
      </c>
      <c r="D705" s="9">
        <v>2031.12</v>
      </c>
      <c r="E705" s="9">
        <v>1025.48</v>
      </c>
      <c r="F705" s="40">
        <f t="shared" si="67"/>
        <v>0.50488400488400487</v>
      </c>
      <c r="G705" s="40">
        <f t="shared" si="68"/>
        <v>0.50488400488400487</v>
      </c>
    </row>
    <row r="706" spans="1:7" x14ac:dyDescent="0.25">
      <c r="A706" s="10" t="s">
        <v>69</v>
      </c>
      <c r="B706" s="1"/>
      <c r="C706" s="9">
        <v>1328.04</v>
      </c>
      <c r="D706" s="9">
        <v>1328.04</v>
      </c>
      <c r="E706" s="9">
        <v>656.46893999999998</v>
      </c>
      <c r="F706" s="40">
        <f t="shared" si="67"/>
        <v>0.49431413210445468</v>
      </c>
      <c r="G706" s="40">
        <f t="shared" si="68"/>
        <v>0.49431413210445468</v>
      </c>
    </row>
    <row r="707" spans="1:7" x14ac:dyDescent="0.25">
      <c r="A707" s="10" t="s">
        <v>70</v>
      </c>
      <c r="B707" s="1"/>
      <c r="C707" s="9">
        <v>624.96</v>
      </c>
      <c r="D707" s="9">
        <v>624.96</v>
      </c>
      <c r="E707" s="9">
        <v>322.47206</v>
      </c>
      <c r="F707" s="40">
        <f t="shared" si="67"/>
        <v>0.51598831925243216</v>
      </c>
      <c r="G707" s="40">
        <f t="shared" si="68"/>
        <v>0.51598831925243216</v>
      </c>
    </row>
    <row r="708" spans="1:7" x14ac:dyDescent="0.25">
      <c r="A708" s="10" t="s">
        <v>71</v>
      </c>
      <c r="B708" s="1"/>
      <c r="C708" s="9">
        <v>703.08</v>
      </c>
      <c r="D708" s="9">
        <v>703.08</v>
      </c>
      <c r="E708" s="9">
        <v>359.92361</v>
      </c>
      <c r="F708" s="40">
        <f t="shared" si="67"/>
        <v>0.51192411958809803</v>
      </c>
      <c r="G708" s="40">
        <f t="shared" si="68"/>
        <v>0.51192411958809803</v>
      </c>
    </row>
    <row r="709" spans="1:7" x14ac:dyDescent="0.25">
      <c r="A709" s="10" t="s">
        <v>72</v>
      </c>
      <c r="B709" s="1"/>
      <c r="C709" s="9">
        <v>1015.56</v>
      </c>
      <c r="D709" s="9">
        <v>1015.56</v>
      </c>
      <c r="E709" s="9">
        <v>517.93873999999994</v>
      </c>
      <c r="F709" s="40">
        <f t="shared" si="67"/>
        <v>0.51000309189018866</v>
      </c>
      <c r="G709" s="40">
        <f t="shared" si="68"/>
        <v>0.51000309189018866</v>
      </c>
    </row>
    <row r="710" spans="1:7" x14ac:dyDescent="0.25">
      <c r="A710" s="10" t="s">
        <v>73</v>
      </c>
      <c r="B710" s="1"/>
      <c r="C710" s="9">
        <v>1249.92</v>
      </c>
      <c r="D710" s="9">
        <v>1249.92</v>
      </c>
      <c r="E710" s="9">
        <v>666.15332999999998</v>
      </c>
      <c r="F710" s="40">
        <f t="shared" si="67"/>
        <v>0.53295677323348689</v>
      </c>
      <c r="G710" s="40">
        <f t="shared" si="68"/>
        <v>0.53295677323348689</v>
      </c>
    </row>
    <row r="711" spans="1:7" x14ac:dyDescent="0.25">
      <c r="A711" s="10" t="s">
        <v>74</v>
      </c>
      <c r="B711" s="1"/>
      <c r="C711" s="9">
        <v>1171.8</v>
      </c>
      <c r="D711" s="9">
        <v>1171.8</v>
      </c>
      <c r="E711" s="9">
        <v>657.77003999999999</v>
      </c>
      <c r="F711" s="40">
        <f t="shared" si="67"/>
        <v>0.56133302611367131</v>
      </c>
      <c r="G711" s="40">
        <f t="shared" si="68"/>
        <v>0.56133302611367131</v>
      </c>
    </row>
    <row r="712" spans="1:7" x14ac:dyDescent="0.25">
      <c r="A712" s="10" t="s">
        <v>75</v>
      </c>
      <c r="B712" s="1"/>
      <c r="C712" s="9">
        <v>1171.8</v>
      </c>
      <c r="D712" s="9">
        <v>1171.8</v>
      </c>
      <c r="E712" s="9">
        <v>581.54999999999995</v>
      </c>
      <c r="F712" s="40">
        <f t="shared" si="67"/>
        <v>0.49628776241679468</v>
      </c>
      <c r="G712" s="40">
        <f t="shared" si="68"/>
        <v>0.49628776241679468</v>
      </c>
    </row>
    <row r="713" spans="1:7" x14ac:dyDescent="0.25">
      <c r="A713" s="10" t="s">
        <v>76</v>
      </c>
      <c r="B713" s="1"/>
      <c r="C713" s="9">
        <v>624.96</v>
      </c>
      <c r="D713" s="9">
        <v>624.96</v>
      </c>
      <c r="E713" s="9">
        <v>329.03671999999995</v>
      </c>
      <c r="F713" s="40">
        <f t="shared" si="67"/>
        <v>0.52649244751664093</v>
      </c>
      <c r="G713" s="40">
        <f t="shared" si="68"/>
        <v>0.52649244751664093</v>
      </c>
    </row>
    <row r="714" spans="1:7" x14ac:dyDescent="0.25">
      <c r="A714" s="10" t="s">
        <v>77</v>
      </c>
      <c r="B714" s="1"/>
      <c r="C714" s="9">
        <v>703.08</v>
      </c>
      <c r="D714" s="9">
        <v>703.08</v>
      </c>
      <c r="E714" s="9">
        <v>418.21525000000003</v>
      </c>
      <c r="F714" s="40">
        <f t="shared" si="67"/>
        <v>0.59483309154008079</v>
      </c>
      <c r="G714" s="40">
        <f t="shared" si="68"/>
        <v>0.59483309154008079</v>
      </c>
    </row>
    <row r="715" spans="1:7" x14ac:dyDescent="0.25">
      <c r="A715" s="10" t="s">
        <v>78</v>
      </c>
      <c r="B715" s="1"/>
      <c r="C715" s="9">
        <v>859.32</v>
      </c>
      <c r="D715" s="9">
        <v>859.32</v>
      </c>
      <c r="E715" s="9">
        <v>480.97341999999998</v>
      </c>
      <c r="F715" s="40">
        <f t="shared" si="67"/>
        <v>0.55971398314946696</v>
      </c>
      <c r="G715" s="40">
        <f t="shared" si="68"/>
        <v>0.55971398314946696</v>
      </c>
    </row>
    <row r="716" spans="1:7" x14ac:dyDescent="0.25">
      <c r="A716" s="10" t="s">
        <v>81</v>
      </c>
      <c r="B716" s="1"/>
      <c r="C716" s="9">
        <v>2577.96</v>
      </c>
      <c r="D716" s="9">
        <v>2577.96</v>
      </c>
      <c r="E716" s="9">
        <v>1418.3574099999998</v>
      </c>
      <c r="F716" s="40">
        <f t="shared" si="67"/>
        <v>0.55018596487144866</v>
      </c>
      <c r="G716" s="40">
        <f t="shared" si="68"/>
        <v>0.55018596487144866</v>
      </c>
    </row>
    <row r="717" spans="1:7" x14ac:dyDescent="0.25">
      <c r="A717" s="10" t="s">
        <v>79</v>
      </c>
      <c r="B717" s="1"/>
      <c r="C717" s="9">
        <v>624.96</v>
      </c>
      <c r="D717" s="9">
        <v>624.96</v>
      </c>
      <c r="E717" s="9">
        <v>334.34730999999999</v>
      </c>
      <c r="F717" s="40">
        <f t="shared" si="67"/>
        <v>0.5349899353558627</v>
      </c>
      <c r="G717" s="40">
        <f t="shared" si="68"/>
        <v>0.5349899353558627</v>
      </c>
    </row>
    <row r="718" spans="1:7" ht="90" x14ac:dyDescent="0.25">
      <c r="A718" s="35" t="s">
        <v>333</v>
      </c>
      <c r="B718" s="27" t="s">
        <v>344</v>
      </c>
      <c r="C718" s="17">
        <f>C719</f>
        <v>0</v>
      </c>
      <c r="D718" s="17">
        <f t="shared" ref="D718:E718" si="72">D719</f>
        <v>3080.53</v>
      </c>
      <c r="E718" s="17">
        <f t="shared" si="72"/>
        <v>0</v>
      </c>
      <c r="F718" s="39" t="str">
        <f t="shared" si="67"/>
        <v/>
      </c>
      <c r="G718" s="39">
        <f t="shared" si="68"/>
        <v>0</v>
      </c>
    </row>
    <row r="719" spans="1:7" x14ac:dyDescent="0.25">
      <c r="A719" s="10" t="s">
        <v>77</v>
      </c>
      <c r="B719" s="1"/>
      <c r="C719" s="9">
        <v>0</v>
      </c>
      <c r="D719" s="9">
        <v>3080.53</v>
      </c>
      <c r="E719" s="9">
        <v>0</v>
      </c>
      <c r="F719" s="40" t="str">
        <f t="shared" si="67"/>
        <v/>
      </c>
      <c r="G719" s="40">
        <f t="shared" si="68"/>
        <v>0</v>
      </c>
    </row>
    <row r="720" spans="1:7" x14ac:dyDescent="0.25">
      <c r="A720" s="36" t="s">
        <v>255</v>
      </c>
      <c r="B720" s="37"/>
      <c r="C720" s="46">
        <f>C648+C245+C36+C8</f>
        <v>17726450.869999997</v>
      </c>
      <c r="D720" s="54">
        <f>D648+D245+D36+D8</f>
        <v>18815653.309999995</v>
      </c>
      <c r="E720" s="54">
        <f>E648+E245+E36+E8</f>
        <v>8734506.5985499993</v>
      </c>
      <c r="F720" s="41">
        <f t="shared" si="67"/>
        <v>0.49273860078399329</v>
      </c>
      <c r="G720" s="41">
        <f t="shared" si="68"/>
        <v>0.46421489887400574</v>
      </c>
    </row>
    <row r="721" spans="3:7" x14ac:dyDescent="0.25">
      <c r="C721" s="43"/>
      <c r="D721" s="43"/>
      <c r="E721" s="43"/>
      <c r="F721" s="6"/>
      <c r="G721" s="6"/>
    </row>
    <row r="722" spans="3:7" x14ac:dyDescent="0.25">
      <c r="C722" s="43"/>
      <c r="D722" s="43"/>
      <c r="E722" s="43"/>
      <c r="F722" s="6"/>
      <c r="G722" s="6"/>
    </row>
    <row r="723" spans="3:7" x14ac:dyDescent="0.25">
      <c r="C723" s="43"/>
      <c r="D723" s="43"/>
      <c r="E723" s="43"/>
      <c r="F723" s="6"/>
      <c r="G723" s="6"/>
    </row>
    <row r="724" spans="3:7" x14ac:dyDescent="0.25">
      <c r="C724" s="43"/>
      <c r="D724" s="43"/>
      <c r="E724" s="43"/>
      <c r="F724" s="6"/>
      <c r="G724" s="6"/>
    </row>
    <row r="725" spans="3:7" x14ac:dyDescent="0.25">
      <c r="C725" s="43"/>
      <c r="D725" s="43"/>
      <c r="E725" s="43"/>
      <c r="F725" s="6"/>
      <c r="G725" s="6"/>
    </row>
    <row r="726" spans="3:7" x14ac:dyDescent="0.25">
      <c r="C726" s="43"/>
      <c r="D726" s="43"/>
      <c r="E726" s="43"/>
      <c r="F726" s="6"/>
      <c r="G726" s="6"/>
    </row>
    <row r="727" spans="3:7" x14ac:dyDescent="0.25">
      <c r="C727" s="43"/>
      <c r="D727" s="43"/>
      <c r="E727" s="43"/>
      <c r="F727" s="6"/>
      <c r="G727" s="6"/>
    </row>
    <row r="728" spans="3:7" x14ac:dyDescent="0.25">
      <c r="C728" s="43"/>
      <c r="D728" s="43"/>
      <c r="E728" s="43"/>
      <c r="F728" s="6"/>
      <c r="G728" s="6"/>
    </row>
    <row r="729" spans="3:7" x14ac:dyDescent="0.25">
      <c r="C729" s="43"/>
      <c r="D729" s="43"/>
      <c r="E729" s="43"/>
      <c r="F729" s="6"/>
      <c r="G729" s="6"/>
    </row>
    <row r="730" spans="3:7" x14ac:dyDescent="0.25">
      <c r="C730" s="43"/>
      <c r="D730" s="43"/>
      <c r="E730" s="43"/>
      <c r="F730" s="6"/>
      <c r="G730" s="6"/>
    </row>
    <row r="731" spans="3:7" x14ac:dyDescent="0.25">
      <c r="C731" s="43"/>
      <c r="D731" s="43"/>
      <c r="E731" s="43"/>
      <c r="F731" s="6"/>
      <c r="G731" s="6"/>
    </row>
    <row r="732" spans="3:7" x14ac:dyDescent="0.25">
      <c r="C732" s="43"/>
      <c r="D732" s="43"/>
      <c r="E732" s="43"/>
      <c r="F732" s="6"/>
      <c r="G732" s="6"/>
    </row>
    <row r="733" spans="3:7" x14ac:dyDescent="0.25">
      <c r="C733" s="43"/>
      <c r="D733" s="43"/>
      <c r="E733" s="43"/>
      <c r="F733" s="6"/>
      <c r="G733" s="6"/>
    </row>
    <row r="734" spans="3:7" x14ac:dyDescent="0.25">
      <c r="C734" s="43"/>
      <c r="D734" s="43"/>
      <c r="E734" s="43"/>
      <c r="F734" s="6"/>
      <c r="G734" s="6"/>
    </row>
    <row r="735" spans="3:7" x14ac:dyDescent="0.25">
      <c r="C735" s="43"/>
      <c r="D735" s="43"/>
      <c r="E735" s="43"/>
      <c r="F735" s="6"/>
      <c r="G735" s="6"/>
    </row>
    <row r="736" spans="3:7" x14ac:dyDescent="0.25">
      <c r="C736" s="43"/>
      <c r="D736" s="43"/>
      <c r="E736" s="43"/>
      <c r="F736" s="6"/>
      <c r="G736" s="6"/>
    </row>
    <row r="737" spans="3:7" x14ac:dyDescent="0.25">
      <c r="C737" s="43"/>
      <c r="D737" s="43"/>
      <c r="E737" s="43"/>
      <c r="F737" s="6"/>
      <c r="G737" s="6"/>
    </row>
    <row r="738" spans="3:7" x14ac:dyDescent="0.25">
      <c r="C738" s="43"/>
      <c r="D738" s="43"/>
      <c r="E738" s="43"/>
      <c r="F738" s="6"/>
      <c r="G738" s="6"/>
    </row>
    <row r="739" spans="3:7" x14ac:dyDescent="0.25">
      <c r="C739" s="43"/>
      <c r="D739" s="43"/>
      <c r="E739" s="43"/>
      <c r="F739" s="6"/>
      <c r="G739" s="6"/>
    </row>
    <row r="740" spans="3:7" x14ac:dyDescent="0.25">
      <c r="C740" s="43"/>
      <c r="D740" s="43"/>
      <c r="E740" s="43"/>
      <c r="F740" s="6"/>
      <c r="G740" s="6"/>
    </row>
    <row r="741" spans="3:7" x14ac:dyDescent="0.25">
      <c r="C741" s="43"/>
      <c r="D741" s="43"/>
      <c r="E741" s="43"/>
      <c r="F741" s="6"/>
      <c r="G741" s="6"/>
    </row>
    <row r="742" spans="3:7" x14ac:dyDescent="0.25">
      <c r="C742" s="43"/>
      <c r="D742" s="43"/>
      <c r="E742" s="43"/>
      <c r="F742" s="6"/>
      <c r="G742" s="6"/>
    </row>
    <row r="743" spans="3:7" x14ac:dyDescent="0.25">
      <c r="C743" s="43"/>
      <c r="D743" s="43"/>
      <c r="E743" s="43"/>
      <c r="F743" s="6"/>
      <c r="G743" s="6"/>
    </row>
    <row r="744" spans="3:7" x14ac:dyDescent="0.25">
      <c r="C744" s="43"/>
      <c r="D744" s="43"/>
      <c r="E744" s="43"/>
      <c r="F744" s="6"/>
      <c r="G744" s="6"/>
    </row>
    <row r="745" spans="3:7" x14ac:dyDescent="0.25">
      <c r="C745" s="43"/>
      <c r="D745" s="43"/>
      <c r="E745" s="43"/>
      <c r="F745" s="6"/>
      <c r="G745" s="6"/>
    </row>
    <row r="746" spans="3:7" x14ac:dyDescent="0.25">
      <c r="C746" s="43"/>
      <c r="D746" s="43"/>
      <c r="E746" s="43"/>
      <c r="F746" s="6"/>
      <c r="G746" s="6"/>
    </row>
    <row r="747" spans="3:7" x14ac:dyDescent="0.25">
      <c r="C747" s="43"/>
      <c r="D747" s="43"/>
      <c r="E747" s="43"/>
      <c r="F747" s="6"/>
      <c r="G747" s="6"/>
    </row>
    <row r="748" spans="3:7" x14ac:dyDescent="0.25">
      <c r="C748" s="43"/>
      <c r="D748" s="43"/>
      <c r="E748" s="43"/>
      <c r="F748" s="6"/>
      <c r="G748" s="6"/>
    </row>
    <row r="749" spans="3:7" x14ac:dyDescent="0.25">
      <c r="C749" s="43"/>
      <c r="D749" s="43"/>
      <c r="E749" s="43"/>
      <c r="F749" s="6"/>
      <c r="G749" s="6"/>
    </row>
    <row r="750" spans="3:7" x14ac:dyDescent="0.25">
      <c r="C750" s="43"/>
      <c r="D750" s="43"/>
      <c r="E750" s="43"/>
      <c r="F750" s="6"/>
      <c r="G750" s="6"/>
    </row>
    <row r="751" spans="3:7" x14ac:dyDescent="0.25">
      <c r="C751" s="43"/>
      <c r="D751" s="43"/>
      <c r="E751" s="43"/>
      <c r="F751" s="6"/>
      <c r="G751" s="6"/>
    </row>
    <row r="752" spans="3:7" x14ac:dyDescent="0.25">
      <c r="C752" s="43"/>
      <c r="D752" s="43"/>
      <c r="E752" s="43"/>
      <c r="F752" s="6"/>
      <c r="G752" s="6"/>
    </row>
    <row r="753" spans="3:7" x14ac:dyDescent="0.25">
      <c r="C753" s="43"/>
      <c r="D753" s="43"/>
      <c r="E753" s="43"/>
      <c r="F753" s="6"/>
      <c r="G753" s="6"/>
    </row>
    <row r="754" spans="3:7" x14ac:dyDescent="0.25">
      <c r="C754" s="43"/>
      <c r="D754" s="43"/>
      <c r="E754" s="43"/>
      <c r="F754" s="6"/>
      <c r="G754" s="6"/>
    </row>
    <row r="755" spans="3:7" x14ac:dyDescent="0.25">
      <c r="C755" s="43"/>
      <c r="D755" s="43"/>
      <c r="E755" s="43"/>
      <c r="F755" s="6"/>
      <c r="G755" s="6"/>
    </row>
    <row r="756" spans="3:7" x14ac:dyDescent="0.25">
      <c r="C756" s="43"/>
      <c r="D756" s="43"/>
      <c r="E756" s="43"/>
      <c r="F756" s="6"/>
      <c r="G756" s="6"/>
    </row>
    <row r="757" spans="3:7" x14ac:dyDescent="0.25">
      <c r="C757" s="43"/>
      <c r="D757" s="43"/>
      <c r="E757" s="43"/>
      <c r="F757" s="6"/>
      <c r="G757" s="6"/>
    </row>
    <row r="758" spans="3:7" x14ac:dyDescent="0.25">
      <c r="C758" s="43"/>
      <c r="D758" s="43"/>
      <c r="E758" s="43"/>
      <c r="F758" s="6"/>
      <c r="G758" s="6"/>
    </row>
    <row r="759" spans="3:7" x14ac:dyDescent="0.25">
      <c r="C759" s="43"/>
      <c r="D759" s="43"/>
      <c r="E759" s="43"/>
      <c r="F759" s="6"/>
      <c r="G759" s="6"/>
    </row>
    <row r="760" spans="3:7" x14ac:dyDescent="0.25">
      <c r="C760" s="43"/>
      <c r="D760" s="43"/>
      <c r="E760" s="43"/>
      <c r="F760" s="6"/>
      <c r="G760" s="6"/>
    </row>
    <row r="761" spans="3:7" x14ac:dyDescent="0.25">
      <c r="C761" s="43"/>
      <c r="D761" s="43"/>
      <c r="E761" s="43"/>
      <c r="F761" s="6"/>
      <c r="G761" s="6"/>
    </row>
    <row r="762" spans="3:7" x14ac:dyDescent="0.25">
      <c r="C762" s="43"/>
      <c r="D762" s="43"/>
      <c r="E762" s="43"/>
      <c r="F762" s="6"/>
      <c r="G762" s="6"/>
    </row>
    <row r="763" spans="3:7" x14ac:dyDescent="0.25">
      <c r="C763" s="43"/>
      <c r="D763" s="43"/>
      <c r="E763" s="43"/>
      <c r="F763" s="6"/>
      <c r="G763" s="6"/>
    </row>
    <row r="764" spans="3:7" x14ac:dyDescent="0.25">
      <c r="C764" s="43"/>
      <c r="D764" s="43"/>
      <c r="E764" s="43"/>
      <c r="F764" s="6"/>
      <c r="G764" s="6"/>
    </row>
    <row r="765" spans="3:7" x14ac:dyDescent="0.25">
      <c r="C765" s="43"/>
      <c r="D765" s="43"/>
      <c r="E765" s="43"/>
      <c r="F765" s="6"/>
      <c r="G765" s="6"/>
    </row>
    <row r="766" spans="3:7" x14ac:dyDescent="0.25">
      <c r="C766" s="43"/>
      <c r="D766" s="43"/>
      <c r="E766" s="43"/>
      <c r="F766" s="6"/>
      <c r="G766" s="6"/>
    </row>
    <row r="767" spans="3:7" x14ac:dyDescent="0.25">
      <c r="C767" s="43"/>
      <c r="D767" s="43"/>
      <c r="E767" s="43"/>
      <c r="F767" s="6"/>
      <c r="G767" s="6"/>
    </row>
    <row r="768" spans="3:7" x14ac:dyDescent="0.25">
      <c r="C768" s="43"/>
      <c r="D768" s="43"/>
      <c r="E768" s="43"/>
      <c r="F768" s="6"/>
      <c r="G768" s="6"/>
    </row>
    <row r="769" spans="3:7" x14ac:dyDescent="0.25">
      <c r="C769" s="43"/>
      <c r="D769" s="43"/>
      <c r="E769" s="43"/>
      <c r="F769" s="6"/>
      <c r="G769" s="6"/>
    </row>
    <row r="770" spans="3:7" x14ac:dyDescent="0.25">
      <c r="C770" s="43"/>
      <c r="D770" s="43"/>
      <c r="E770" s="43"/>
      <c r="F770" s="6"/>
      <c r="G770" s="6"/>
    </row>
    <row r="771" spans="3:7" x14ac:dyDescent="0.25">
      <c r="C771" s="43"/>
      <c r="D771" s="43"/>
      <c r="E771" s="43"/>
      <c r="F771" s="6"/>
      <c r="G771" s="6"/>
    </row>
    <row r="772" spans="3:7" x14ac:dyDescent="0.25">
      <c r="C772" s="43"/>
      <c r="D772" s="43"/>
      <c r="E772" s="43"/>
      <c r="F772" s="6"/>
      <c r="G772" s="6"/>
    </row>
    <row r="773" spans="3:7" x14ac:dyDescent="0.25">
      <c r="C773" s="43"/>
      <c r="D773" s="43"/>
      <c r="E773" s="43"/>
      <c r="F773" s="6"/>
      <c r="G773" s="6"/>
    </row>
    <row r="774" spans="3:7" x14ac:dyDescent="0.25">
      <c r="C774" s="43"/>
      <c r="D774" s="43"/>
      <c r="E774" s="43"/>
      <c r="F774" s="6"/>
      <c r="G774" s="6"/>
    </row>
    <row r="775" spans="3:7" x14ac:dyDescent="0.25">
      <c r="C775" s="43"/>
      <c r="D775" s="43"/>
      <c r="E775" s="43"/>
      <c r="F775" s="6"/>
      <c r="G775" s="6"/>
    </row>
    <row r="776" spans="3:7" x14ac:dyDescent="0.25">
      <c r="C776" s="43"/>
      <c r="D776" s="43"/>
      <c r="E776" s="43"/>
      <c r="F776" s="6"/>
      <c r="G776" s="6"/>
    </row>
    <row r="777" spans="3:7" x14ac:dyDescent="0.25">
      <c r="C777" s="43"/>
      <c r="D777" s="43"/>
      <c r="E777" s="43"/>
      <c r="F777" s="6"/>
      <c r="G777" s="6"/>
    </row>
    <row r="778" spans="3:7" x14ac:dyDescent="0.25">
      <c r="C778" s="43"/>
      <c r="D778" s="43"/>
      <c r="E778" s="43"/>
      <c r="F778" s="6"/>
      <c r="G778" s="6"/>
    </row>
    <row r="779" spans="3:7" x14ac:dyDescent="0.25">
      <c r="C779" s="43"/>
      <c r="D779" s="43"/>
      <c r="E779" s="43"/>
      <c r="F779" s="6"/>
      <c r="G779" s="6"/>
    </row>
    <row r="780" spans="3:7" x14ac:dyDescent="0.25">
      <c r="C780" s="43"/>
      <c r="D780" s="43"/>
      <c r="E780" s="43"/>
      <c r="F780" s="6"/>
      <c r="G780" s="6"/>
    </row>
    <row r="781" spans="3:7" x14ac:dyDescent="0.25">
      <c r="C781" s="43"/>
      <c r="D781" s="43"/>
      <c r="E781" s="43"/>
      <c r="F781" s="6"/>
      <c r="G781" s="6"/>
    </row>
    <row r="782" spans="3:7" x14ac:dyDescent="0.25">
      <c r="C782" s="43"/>
      <c r="D782" s="43"/>
      <c r="E782" s="43"/>
      <c r="F782" s="6"/>
      <c r="G782" s="6"/>
    </row>
    <row r="783" spans="3:7" x14ac:dyDescent="0.25">
      <c r="C783" s="43"/>
      <c r="D783" s="43"/>
      <c r="E783" s="43"/>
      <c r="F783" s="6"/>
      <c r="G783" s="6"/>
    </row>
    <row r="784" spans="3:7" x14ac:dyDescent="0.25">
      <c r="C784" s="43"/>
      <c r="D784" s="43"/>
      <c r="E784" s="43"/>
      <c r="F784" s="6"/>
      <c r="G784" s="6"/>
    </row>
    <row r="785" spans="3:7" x14ac:dyDescent="0.25">
      <c r="C785" s="43"/>
      <c r="D785" s="43"/>
      <c r="E785" s="43"/>
      <c r="F785" s="6"/>
      <c r="G785" s="6"/>
    </row>
    <row r="786" spans="3:7" x14ac:dyDescent="0.25">
      <c r="C786" s="43"/>
      <c r="D786" s="43"/>
      <c r="E786" s="43"/>
      <c r="F786" s="6"/>
      <c r="G786" s="6"/>
    </row>
    <row r="787" spans="3:7" x14ac:dyDescent="0.25">
      <c r="C787" s="43"/>
      <c r="D787" s="43"/>
      <c r="E787" s="43"/>
      <c r="F787" s="6"/>
      <c r="G787" s="6"/>
    </row>
    <row r="788" spans="3:7" x14ac:dyDescent="0.25">
      <c r="C788" s="43"/>
      <c r="D788" s="43"/>
      <c r="E788" s="43"/>
      <c r="F788" s="6"/>
      <c r="G788" s="6"/>
    </row>
    <row r="789" spans="3:7" x14ac:dyDescent="0.25">
      <c r="C789" s="43"/>
      <c r="D789" s="43"/>
      <c r="E789" s="43"/>
      <c r="F789" s="6"/>
      <c r="G789" s="6"/>
    </row>
    <row r="790" spans="3:7" x14ac:dyDescent="0.25">
      <c r="C790" s="43"/>
      <c r="D790" s="43"/>
      <c r="E790" s="43"/>
      <c r="F790" s="6"/>
      <c r="G790" s="6"/>
    </row>
    <row r="791" spans="3:7" x14ac:dyDescent="0.25">
      <c r="C791" s="43"/>
      <c r="D791" s="43"/>
      <c r="E791" s="43"/>
      <c r="F791" s="6"/>
      <c r="G791" s="6"/>
    </row>
    <row r="792" spans="3:7" x14ac:dyDescent="0.25">
      <c r="C792" s="43"/>
      <c r="D792" s="43"/>
      <c r="E792" s="43"/>
      <c r="F792" s="6"/>
      <c r="G792" s="6"/>
    </row>
    <row r="793" spans="3:7" x14ac:dyDescent="0.25">
      <c r="C793" s="43"/>
      <c r="D793" s="43"/>
      <c r="E793" s="43"/>
      <c r="F793" s="6"/>
      <c r="G793" s="6"/>
    </row>
    <row r="794" spans="3:7" x14ac:dyDescent="0.25">
      <c r="C794" s="43"/>
      <c r="D794" s="43"/>
      <c r="E794" s="43"/>
      <c r="F794" s="6"/>
      <c r="G794" s="6"/>
    </row>
    <row r="795" spans="3:7" x14ac:dyDescent="0.25">
      <c r="C795" s="43"/>
      <c r="D795" s="43"/>
      <c r="E795" s="43"/>
      <c r="F795" s="6"/>
      <c r="G795" s="6"/>
    </row>
    <row r="796" spans="3:7" x14ac:dyDescent="0.25">
      <c r="C796" s="43"/>
      <c r="D796" s="43"/>
      <c r="E796" s="43"/>
      <c r="F796" s="6"/>
      <c r="G796" s="6"/>
    </row>
    <row r="797" spans="3:7" x14ac:dyDescent="0.25">
      <c r="C797" s="43"/>
      <c r="D797" s="43"/>
      <c r="E797" s="43"/>
      <c r="F797" s="6"/>
      <c r="G797" s="6"/>
    </row>
    <row r="798" spans="3:7" x14ac:dyDescent="0.25">
      <c r="C798" s="43"/>
      <c r="D798" s="43"/>
      <c r="E798" s="43"/>
      <c r="F798" s="6"/>
      <c r="G798" s="6"/>
    </row>
    <row r="799" spans="3:7" x14ac:dyDescent="0.25">
      <c r="C799" s="43"/>
      <c r="D799" s="43"/>
      <c r="E799" s="43"/>
      <c r="F799" s="6"/>
      <c r="G799" s="6"/>
    </row>
    <row r="800" spans="3:7" x14ac:dyDescent="0.25">
      <c r="C800" s="43"/>
      <c r="D800" s="43"/>
      <c r="E800" s="43"/>
      <c r="F800" s="6"/>
      <c r="G800" s="6"/>
    </row>
    <row r="801" spans="3:7" x14ac:dyDescent="0.25">
      <c r="C801" s="43"/>
      <c r="D801" s="43"/>
      <c r="E801" s="43"/>
      <c r="F801" s="6"/>
      <c r="G801" s="6"/>
    </row>
    <row r="802" spans="3:7" x14ac:dyDescent="0.25">
      <c r="C802" s="43"/>
      <c r="D802" s="43"/>
      <c r="E802" s="43"/>
      <c r="F802" s="6"/>
      <c r="G802" s="6"/>
    </row>
    <row r="803" spans="3:7" x14ac:dyDescent="0.25">
      <c r="C803" s="43"/>
      <c r="D803" s="43"/>
      <c r="E803" s="43"/>
      <c r="F803" s="6"/>
      <c r="G803" s="6"/>
    </row>
    <row r="804" spans="3:7" x14ac:dyDescent="0.25">
      <c r="C804" s="43"/>
      <c r="D804" s="43"/>
      <c r="E804" s="43"/>
      <c r="F804" s="6"/>
      <c r="G804" s="6"/>
    </row>
    <row r="805" spans="3:7" x14ac:dyDescent="0.25">
      <c r="C805" s="43"/>
      <c r="D805" s="43"/>
      <c r="E805" s="43"/>
      <c r="F805" s="6"/>
      <c r="G805" s="6"/>
    </row>
    <row r="806" spans="3:7" x14ac:dyDescent="0.25">
      <c r="C806" s="43"/>
      <c r="D806" s="43"/>
      <c r="E806" s="43"/>
      <c r="F806" s="6"/>
      <c r="G806" s="6"/>
    </row>
    <row r="807" spans="3:7" x14ac:dyDescent="0.25">
      <c r="C807" s="43"/>
      <c r="D807" s="43"/>
      <c r="E807" s="43"/>
      <c r="F807" s="6"/>
      <c r="G807" s="6"/>
    </row>
    <row r="808" spans="3:7" x14ac:dyDescent="0.25">
      <c r="C808" s="43"/>
      <c r="D808" s="43"/>
      <c r="E808" s="43"/>
      <c r="F808" s="6"/>
      <c r="G808" s="6"/>
    </row>
    <row r="809" spans="3:7" x14ac:dyDescent="0.25">
      <c r="C809" s="43"/>
      <c r="D809" s="43"/>
      <c r="E809" s="43"/>
      <c r="F809" s="6"/>
      <c r="G809" s="6"/>
    </row>
    <row r="810" spans="3:7" x14ac:dyDescent="0.25">
      <c r="C810" s="43"/>
      <c r="D810" s="43"/>
      <c r="E810" s="43"/>
      <c r="F810" s="6"/>
      <c r="G810" s="6"/>
    </row>
    <row r="811" spans="3:7" x14ac:dyDescent="0.25">
      <c r="C811" s="43"/>
      <c r="D811" s="43"/>
      <c r="E811" s="43"/>
      <c r="F811" s="6"/>
      <c r="G811" s="6"/>
    </row>
    <row r="812" spans="3:7" x14ac:dyDescent="0.25">
      <c r="C812" s="43"/>
      <c r="D812" s="43"/>
      <c r="E812" s="43"/>
      <c r="F812" s="6"/>
      <c r="G812" s="6"/>
    </row>
    <row r="813" spans="3:7" x14ac:dyDescent="0.25">
      <c r="C813" s="43"/>
      <c r="D813" s="43"/>
      <c r="E813" s="43"/>
      <c r="F813" s="6"/>
      <c r="G813" s="6"/>
    </row>
    <row r="814" spans="3:7" x14ac:dyDescent="0.25">
      <c r="C814" s="43"/>
      <c r="D814" s="43"/>
      <c r="E814" s="43"/>
      <c r="F814" s="6"/>
      <c r="G814" s="6"/>
    </row>
    <row r="815" spans="3:7" x14ac:dyDescent="0.25">
      <c r="C815" s="43"/>
      <c r="D815" s="43"/>
      <c r="E815" s="43"/>
      <c r="F815" s="6"/>
      <c r="G815" s="6"/>
    </row>
    <row r="816" spans="3:7" x14ac:dyDescent="0.25">
      <c r="C816" s="43"/>
      <c r="D816" s="43"/>
      <c r="E816" s="43"/>
      <c r="F816" s="6"/>
      <c r="G816" s="6"/>
    </row>
    <row r="817" spans="3:7" x14ac:dyDescent="0.25">
      <c r="C817" s="43"/>
      <c r="D817" s="43"/>
      <c r="E817" s="43"/>
      <c r="F817" s="6"/>
      <c r="G817" s="6"/>
    </row>
    <row r="818" spans="3:7" x14ac:dyDescent="0.25">
      <c r="C818" s="43"/>
      <c r="D818" s="43"/>
      <c r="E818" s="43"/>
      <c r="F818" s="6"/>
      <c r="G818" s="6"/>
    </row>
    <row r="819" spans="3:7" x14ac:dyDescent="0.25">
      <c r="C819" s="43"/>
      <c r="D819" s="43"/>
      <c r="E819" s="43"/>
      <c r="F819" s="6"/>
      <c r="G819" s="6"/>
    </row>
    <row r="820" spans="3:7" x14ac:dyDescent="0.25">
      <c r="C820" s="43"/>
      <c r="D820" s="43"/>
      <c r="E820" s="43"/>
      <c r="F820" s="6"/>
      <c r="G820" s="6"/>
    </row>
    <row r="821" spans="3:7" x14ac:dyDescent="0.25">
      <c r="C821" s="43"/>
      <c r="D821" s="43"/>
      <c r="E821" s="43"/>
      <c r="F821" s="6"/>
      <c r="G821" s="6"/>
    </row>
    <row r="822" spans="3:7" x14ac:dyDescent="0.25">
      <c r="C822" s="43"/>
      <c r="D822" s="43"/>
      <c r="E822" s="43"/>
      <c r="F822" s="6"/>
      <c r="G822" s="6"/>
    </row>
    <row r="823" spans="3:7" x14ac:dyDescent="0.25">
      <c r="C823" s="43"/>
      <c r="D823" s="43"/>
      <c r="E823" s="43"/>
      <c r="F823" s="6"/>
      <c r="G823" s="6"/>
    </row>
    <row r="824" spans="3:7" x14ac:dyDescent="0.25">
      <c r="C824" s="43"/>
      <c r="D824" s="43"/>
      <c r="E824" s="43"/>
      <c r="F824" s="6"/>
      <c r="G824" s="6"/>
    </row>
    <row r="825" spans="3:7" x14ac:dyDescent="0.25">
      <c r="C825" s="43"/>
      <c r="D825" s="43"/>
      <c r="E825" s="43"/>
      <c r="F825" s="6"/>
      <c r="G825" s="6"/>
    </row>
    <row r="826" spans="3:7" x14ac:dyDescent="0.25">
      <c r="C826" s="43"/>
      <c r="D826" s="43"/>
      <c r="E826" s="43"/>
      <c r="F826" s="6"/>
      <c r="G826" s="6"/>
    </row>
    <row r="827" spans="3:7" x14ac:dyDescent="0.25">
      <c r="C827" s="43"/>
      <c r="D827" s="43"/>
      <c r="E827" s="43"/>
      <c r="F827" s="6"/>
      <c r="G827" s="6"/>
    </row>
    <row r="828" spans="3:7" x14ac:dyDescent="0.25">
      <c r="C828" s="43"/>
      <c r="D828" s="43"/>
      <c r="E828" s="43"/>
      <c r="F828" s="6"/>
      <c r="G828" s="6"/>
    </row>
    <row r="829" spans="3:7" x14ac:dyDescent="0.25">
      <c r="C829" s="43"/>
      <c r="D829" s="43"/>
      <c r="E829" s="43"/>
      <c r="F829" s="6"/>
      <c r="G829" s="6"/>
    </row>
    <row r="830" spans="3:7" x14ac:dyDescent="0.25">
      <c r="C830" s="43"/>
      <c r="D830" s="43"/>
      <c r="E830" s="43"/>
      <c r="F830" s="6"/>
      <c r="G830" s="6"/>
    </row>
    <row r="831" spans="3:7" x14ac:dyDescent="0.25">
      <c r="C831" s="43"/>
      <c r="D831" s="43"/>
      <c r="E831" s="43"/>
      <c r="F831" s="6"/>
      <c r="G831" s="6"/>
    </row>
    <row r="832" spans="3:7" x14ac:dyDescent="0.25">
      <c r="C832" s="43"/>
      <c r="D832" s="43"/>
      <c r="E832" s="43"/>
      <c r="F832" s="6"/>
      <c r="G832" s="6"/>
    </row>
    <row r="833" spans="3:7" x14ac:dyDescent="0.25">
      <c r="C833" s="43"/>
      <c r="D833" s="43"/>
      <c r="E833" s="43"/>
      <c r="F833" s="6"/>
      <c r="G833" s="6"/>
    </row>
    <row r="834" spans="3:7" x14ac:dyDescent="0.25">
      <c r="C834" s="43"/>
      <c r="D834" s="43"/>
      <c r="E834" s="43"/>
      <c r="F834" s="6"/>
      <c r="G834" s="6"/>
    </row>
    <row r="835" spans="3:7" x14ac:dyDescent="0.25">
      <c r="C835" s="43"/>
      <c r="D835" s="43"/>
      <c r="E835" s="43"/>
      <c r="F835" s="6"/>
      <c r="G835" s="6"/>
    </row>
    <row r="836" spans="3:7" x14ac:dyDescent="0.25">
      <c r="C836" s="43"/>
      <c r="D836" s="43"/>
      <c r="E836" s="43"/>
      <c r="F836" s="6"/>
      <c r="G836" s="6"/>
    </row>
    <row r="837" spans="3:7" x14ac:dyDescent="0.25">
      <c r="C837" s="43"/>
      <c r="D837" s="43"/>
      <c r="E837" s="43"/>
      <c r="F837" s="6"/>
      <c r="G837" s="6"/>
    </row>
    <row r="838" spans="3:7" x14ac:dyDescent="0.25">
      <c r="C838" s="43"/>
      <c r="D838" s="43"/>
      <c r="E838" s="43"/>
      <c r="F838" s="6"/>
      <c r="G838" s="6"/>
    </row>
    <row r="839" spans="3:7" x14ac:dyDescent="0.25">
      <c r="C839" s="43"/>
      <c r="D839" s="43"/>
      <c r="E839" s="43"/>
      <c r="F839" s="6"/>
      <c r="G839" s="6"/>
    </row>
    <row r="840" spans="3:7" x14ac:dyDescent="0.25">
      <c r="C840" s="43"/>
      <c r="D840" s="43"/>
      <c r="E840" s="43"/>
      <c r="F840" s="6"/>
      <c r="G840" s="6"/>
    </row>
    <row r="841" spans="3:7" x14ac:dyDescent="0.25">
      <c r="C841" s="43"/>
      <c r="D841" s="43"/>
      <c r="E841" s="43"/>
      <c r="F841" s="6"/>
      <c r="G841" s="6"/>
    </row>
    <row r="842" spans="3:7" x14ac:dyDescent="0.25">
      <c r="C842" s="43"/>
      <c r="D842" s="43"/>
      <c r="E842" s="43"/>
      <c r="F842" s="6"/>
      <c r="G842" s="6"/>
    </row>
    <row r="843" spans="3:7" x14ac:dyDescent="0.25">
      <c r="C843" s="43"/>
      <c r="D843" s="43"/>
      <c r="E843" s="43"/>
      <c r="F843" s="6"/>
      <c r="G843" s="6"/>
    </row>
    <row r="844" spans="3:7" x14ac:dyDescent="0.25">
      <c r="C844" s="43"/>
      <c r="D844" s="43"/>
      <c r="E844" s="43"/>
      <c r="F844" s="6"/>
      <c r="G844" s="6"/>
    </row>
    <row r="845" spans="3:7" x14ac:dyDescent="0.25">
      <c r="C845" s="43"/>
      <c r="D845" s="43"/>
      <c r="E845" s="43"/>
      <c r="F845" s="6"/>
      <c r="G845" s="6"/>
    </row>
    <row r="846" spans="3:7" x14ac:dyDescent="0.25">
      <c r="C846" s="43"/>
      <c r="D846" s="43"/>
      <c r="E846" s="43"/>
      <c r="F846" s="6"/>
      <c r="G846" s="6"/>
    </row>
    <row r="847" spans="3:7" x14ac:dyDescent="0.25">
      <c r="C847" s="43"/>
      <c r="D847" s="43"/>
      <c r="E847" s="43"/>
      <c r="F847" s="6"/>
      <c r="G847" s="6"/>
    </row>
    <row r="848" spans="3:7" x14ac:dyDescent="0.25">
      <c r="C848" s="43"/>
      <c r="D848" s="43"/>
      <c r="E848" s="43"/>
      <c r="F848" s="6"/>
      <c r="G848" s="6"/>
    </row>
    <row r="849" spans="3:7" x14ac:dyDescent="0.25">
      <c r="C849" s="43"/>
      <c r="D849" s="43"/>
      <c r="E849" s="43"/>
      <c r="F849" s="6"/>
      <c r="G849" s="6"/>
    </row>
    <row r="850" spans="3:7" x14ac:dyDescent="0.25">
      <c r="C850" s="43"/>
      <c r="D850" s="43"/>
      <c r="E850" s="43"/>
      <c r="F850" s="6"/>
      <c r="G850" s="6"/>
    </row>
    <row r="851" spans="3:7" x14ac:dyDescent="0.25">
      <c r="C851" s="43"/>
      <c r="D851" s="43"/>
      <c r="E851" s="43"/>
      <c r="F851" s="6"/>
      <c r="G851" s="6"/>
    </row>
    <row r="852" spans="3:7" x14ac:dyDescent="0.25">
      <c r="C852" s="43"/>
      <c r="D852" s="43"/>
      <c r="E852" s="43"/>
      <c r="F852" s="6"/>
      <c r="G852" s="6"/>
    </row>
    <row r="853" spans="3:7" x14ac:dyDescent="0.25">
      <c r="C853" s="43"/>
      <c r="D853" s="43"/>
      <c r="E853" s="43"/>
      <c r="F853" s="6"/>
      <c r="G853" s="6"/>
    </row>
    <row r="854" spans="3:7" x14ac:dyDescent="0.25">
      <c r="C854" s="43"/>
      <c r="D854" s="43"/>
      <c r="E854" s="43"/>
      <c r="F854" s="6"/>
      <c r="G854" s="6"/>
    </row>
    <row r="855" spans="3:7" x14ac:dyDescent="0.25">
      <c r="C855" s="43"/>
      <c r="D855" s="43"/>
      <c r="E855" s="43"/>
      <c r="F855" s="6"/>
      <c r="G855" s="6"/>
    </row>
    <row r="856" spans="3:7" x14ac:dyDescent="0.25">
      <c r="C856" s="43"/>
      <c r="D856" s="43"/>
      <c r="E856" s="43"/>
      <c r="F856" s="6"/>
      <c r="G856" s="6"/>
    </row>
    <row r="857" spans="3:7" x14ac:dyDescent="0.25">
      <c r="C857" s="43"/>
      <c r="D857" s="43"/>
      <c r="E857" s="43"/>
      <c r="F857" s="6"/>
      <c r="G857" s="6"/>
    </row>
    <row r="858" spans="3:7" x14ac:dyDescent="0.25">
      <c r="C858" s="43"/>
      <c r="D858" s="43"/>
      <c r="E858" s="43"/>
      <c r="F858" s="6"/>
      <c r="G858" s="6"/>
    </row>
    <row r="859" spans="3:7" x14ac:dyDescent="0.25">
      <c r="C859" s="43"/>
      <c r="D859" s="43"/>
      <c r="E859" s="43"/>
      <c r="F859" s="6"/>
      <c r="G859" s="6"/>
    </row>
    <row r="860" spans="3:7" x14ac:dyDescent="0.25">
      <c r="C860" s="43"/>
      <c r="D860" s="43"/>
      <c r="E860" s="43"/>
      <c r="F860" s="6"/>
      <c r="G860" s="6"/>
    </row>
    <row r="861" spans="3:7" x14ac:dyDescent="0.25">
      <c r="C861" s="43"/>
      <c r="D861" s="43"/>
      <c r="E861" s="43"/>
      <c r="F861" s="6"/>
      <c r="G861" s="6"/>
    </row>
    <row r="862" spans="3:7" x14ac:dyDescent="0.25">
      <c r="C862" s="43"/>
      <c r="D862" s="43"/>
      <c r="E862" s="43"/>
      <c r="F862" s="6"/>
      <c r="G862" s="6"/>
    </row>
    <row r="863" spans="3:7" x14ac:dyDescent="0.25">
      <c r="C863" s="43"/>
      <c r="D863" s="43"/>
      <c r="E863" s="43"/>
      <c r="F863" s="6"/>
      <c r="G863" s="6"/>
    </row>
    <row r="864" spans="3:7" x14ac:dyDescent="0.25">
      <c r="C864" s="43"/>
      <c r="D864" s="43"/>
      <c r="E864" s="43"/>
      <c r="F864" s="6"/>
      <c r="G864" s="6"/>
    </row>
    <row r="865" spans="3:7" x14ac:dyDescent="0.25">
      <c r="C865" s="43"/>
      <c r="D865" s="43"/>
      <c r="E865" s="43"/>
      <c r="F865" s="6"/>
      <c r="G865" s="6"/>
    </row>
    <row r="866" spans="3:7" x14ac:dyDescent="0.25">
      <c r="C866" s="43"/>
      <c r="D866" s="43"/>
      <c r="E866" s="43"/>
      <c r="F866" s="6"/>
      <c r="G866" s="6"/>
    </row>
    <row r="867" spans="3:7" x14ac:dyDescent="0.25">
      <c r="C867" s="43"/>
      <c r="D867" s="43"/>
      <c r="E867" s="43"/>
      <c r="F867" s="6"/>
      <c r="G867" s="6"/>
    </row>
    <row r="868" spans="3:7" x14ac:dyDescent="0.25">
      <c r="C868" s="43"/>
      <c r="D868" s="43"/>
      <c r="E868" s="43"/>
      <c r="F868" s="6"/>
      <c r="G868" s="6"/>
    </row>
    <row r="869" spans="3:7" x14ac:dyDescent="0.25">
      <c r="C869" s="43"/>
      <c r="D869" s="43"/>
      <c r="E869" s="43"/>
      <c r="F869" s="6"/>
      <c r="G869" s="6"/>
    </row>
    <row r="870" spans="3:7" x14ac:dyDescent="0.25">
      <c r="C870" s="43"/>
      <c r="D870" s="43"/>
      <c r="E870" s="43"/>
      <c r="F870" s="6"/>
      <c r="G870" s="6"/>
    </row>
    <row r="871" spans="3:7" x14ac:dyDescent="0.25">
      <c r="C871" s="43"/>
      <c r="D871" s="43"/>
      <c r="E871" s="43"/>
      <c r="F871" s="6"/>
      <c r="G871" s="6"/>
    </row>
    <row r="872" spans="3:7" x14ac:dyDescent="0.25">
      <c r="C872" s="43"/>
      <c r="D872" s="43"/>
      <c r="E872" s="43"/>
      <c r="F872" s="6"/>
      <c r="G872" s="6"/>
    </row>
    <row r="873" spans="3:7" x14ac:dyDescent="0.25">
      <c r="C873" s="43"/>
      <c r="D873" s="43"/>
      <c r="E873" s="43"/>
      <c r="F873" s="6"/>
      <c r="G873" s="6"/>
    </row>
    <row r="874" spans="3:7" x14ac:dyDescent="0.25">
      <c r="C874" s="43"/>
      <c r="D874" s="43"/>
      <c r="E874" s="43"/>
      <c r="F874" s="6"/>
      <c r="G874" s="6"/>
    </row>
    <row r="875" spans="3:7" x14ac:dyDescent="0.25">
      <c r="C875" s="43"/>
      <c r="D875" s="43"/>
      <c r="E875" s="43"/>
      <c r="F875" s="6"/>
      <c r="G875" s="6"/>
    </row>
    <row r="876" spans="3:7" x14ac:dyDescent="0.25">
      <c r="C876" s="43"/>
      <c r="D876" s="43"/>
      <c r="E876" s="43"/>
      <c r="F876" s="6"/>
      <c r="G876" s="6"/>
    </row>
    <row r="877" spans="3:7" x14ac:dyDescent="0.25">
      <c r="C877" s="43"/>
      <c r="D877" s="43"/>
      <c r="E877" s="43"/>
      <c r="F877" s="6"/>
      <c r="G877" s="6"/>
    </row>
    <row r="878" spans="3:7" x14ac:dyDescent="0.25">
      <c r="C878" s="43"/>
      <c r="D878" s="43"/>
      <c r="E878" s="43"/>
      <c r="F878" s="6"/>
      <c r="G878" s="6"/>
    </row>
    <row r="879" spans="3:7" x14ac:dyDescent="0.25">
      <c r="C879" s="43"/>
      <c r="D879" s="43"/>
      <c r="E879" s="43"/>
      <c r="F879" s="6"/>
      <c r="G879" s="6"/>
    </row>
    <row r="880" spans="3:7" x14ac:dyDescent="0.25">
      <c r="C880" s="43"/>
      <c r="D880" s="43"/>
      <c r="E880" s="43"/>
      <c r="F880" s="6"/>
      <c r="G880" s="6"/>
    </row>
    <row r="881" spans="3:7" x14ac:dyDescent="0.25">
      <c r="C881" s="43"/>
      <c r="D881" s="43"/>
      <c r="E881" s="43"/>
      <c r="F881" s="6"/>
      <c r="G881" s="6"/>
    </row>
    <row r="882" spans="3:7" x14ac:dyDescent="0.25">
      <c r="C882" s="43"/>
      <c r="D882" s="43"/>
      <c r="E882" s="43"/>
      <c r="F882" s="6"/>
      <c r="G882" s="6"/>
    </row>
    <row r="883" spans="3:7" x14ac:dyDescent="0.25">
      <c r="C883" s="43"/>
      <c r="D883" s="43"/>
      <c r="E883" s="43"/>
      <c r="F883" s="6"/>
      <c r="G883" s="6"/>
    </row>
    <row r="884" spans="3:7" x14ac:dyDescent="0.25">
      <c r="C884" s="43"/>
      <c r="D884" s="43"/>
      <c r="E884" s="43"/>
      <c r="F884" s="6"/>
      <c r="G884" s="6"/>
    </row>
    <row r="885" spans="3:7" x14ac:dyDescent="0.25">
      <c r="C885" s="43"/>
      <c r="D885" s="43"/>
      <c r="E885" s="43"/>
      <c r="F885" s="6"/>
      <c r="G885" s="6"/>
    </row>
    <row r="886" spans="3:7" x14ac:dyDescent="0.25">
      <c r="C886" s="43"/>
      <c r="D886" s="43"/>
      <c r="E886" s="43"/>
      <c r="F886" s="6"/>
      <c r="G886" s="6"/>
    </row>
    <row r="887" spans="3:7" x14ac:dyDescent="0.25">
      <c r="C887" s="43"/>
      <c r="D887" s="43"/>
      <c r="E887" s="43"/>
      <c r="F887" s="6"/>
      <c r="G887" s="6"/>
    </row>
    <row r="888" spans="3:7" x14ac:dyDescent="0.25">
      <c r="C888" s="43"/>
      <c r="D888" s="43"/>
      <c r="E888" s="43"/>
      <c r="F888" s="6"/>
      <c r="G888" s="6"/>
    </row>
    <row r="889" spans="3:7" x14ac:dyDescent="0.25">
      <c r="C889" s="43"/>
      <c r="D889" s="43"/>
      <c r="E889" s="43"/>
      <c r="F889" s="6"/>
      <c r="G889" s="6"/>
    </row>
    <row r="890" spans="3:7" x14ac:dyDescent="0.25">
      <c r="C890" s="43"/>
      <c r="D890" s="43"/>
      <c r="E890" s="43"/>
      <c r="F890" s="6"/>
      <c r="G890" s="6"/>
    </row>
    <row r="891" spans="3:7" x14ac:dyDescent="0.25">
      <c r="C891" s="43"/>
      <c r="D891" s="43"/>
      <c r="E891" s="43"/>
      <c r="F891" s="6"/>
      <c r="G891" s="6"/>
    </row>
    <row r="892" spans="3:7" x14ac:dyDescent="0.25">
      <c r="C892" s="43"/>
      <c r="D892" s="43"/>
      <c r="E892" s="43"/>
      <c r="F892" s="6"/>
      <c r="G892" s="6"/>
    </row>
    <row r="893" spans="3:7" x14ac:dyDescent="0.25">
      <c r="C893" s="43"/>
      <c r="D893" s="43"/>
      <c r="E893" s="43"/>
      <c r="F893" s="6"/>
      <c r="G893" s="6"/>
    </row>
    <row r="894" spans="3:7" x14ac:dyDescent="0.25">
      <c r="C894" s="43"/>
      <c r="D894" s="43"/>
      <c r="E894" s="43"/>
      <c r="F894" s="6"/>
      <c r="G894" s="6"/>
    </row>
    <row r="895" spans="3:7" x14ac:dyDescent="0.25">
      <c r="C895" s="43"/>
      <c r="D895" s="43"/>
      <c r="E895" s="43"/>
      <c r="F895" s="6"/>
      <c r="G895" s="6"/>
    </row>
    <row r="896" spans="3:7" x14ac:dyDescent="0.25">
      <c r="C896" s="43"/>
      <c r="D896" s="43"/>
      <c r="E896" s="43"/>
      <c r="F896" s="6"/>
      <c r="G896" s="6"/>
    </row>
    <row r="897" spans="3:7" x14ac:dyDescent="0.25">
      <c r="C897" s="43"/>
      <c r="D897" s="43"/>
      <c r="E897" s="43"/>
      <c r="F897" s="6"/>
      <c r="G897" s="6"/>
    </row>
    <row r="898" spans="3:7" x14ac:dyDescent="0.25">
      <c r="C898" s="43"/>
      <c r="D898" s="43"/>
      <c r="E898" s="43"/>
      <c r="F898" s="6"/>
      <c r="G898" s="6"/>
    </row>
    <row r="899" spans="3:7" x14ac:dyDescent="0.25">
      <c r="C899" s="43"/>
      <c r="D899" s="43"/>
      <c r="E899" s="43"/>
      <c r="F899" s="6"/>
      <c r="G899" s="6"/>
    </row>
    <row r="900" spans="3:7" x14ac:dyDescent="0.25">
      <c r="C900" s="43"/>
      <c r="D900" s="43"/>
      <c r="E900" s="43"/>
      <c r="F900" s="6"/>
      <c r="G900" s="6"/>
    </row>
    <row r="901" spans="3:7" x14ac:dyDescent="0.25">
      <c r="C901" s="43"/>
      <c r="D901" s="43"/>
      <c r="E901" s="43"/>
      <c r="F901" s="6"/>
      <c r="G901" s="6"/>
    </row>
    <row r="902" spans="3:7" x14ac:dyDescent="0.25">
      <c r="C902" s="43"/>
      <c r="D902" s="43"/>
      <c r="E902" s="43"/>
      <c r="F902" s="6"/>
      <c r="G902" s="6"/>
    </row>
    <row r="903" spans="3:7" x14ac:dyDescent="0.25">
      <c r="C903" s="43"/>
      <c r="D903" s="43"/>
      <c r="E903" s="43"/>
      <c r="F903" s="6"/>
      <c r="G903" s="6"/>
    </row>
    <row r="904" spans="3:7" x14ac:dyDescent="0.25">
      <c r="C904" s="43"/>
      <c r="D904" s="43"/>
      <c r="E904" s="43"/>
      <c r="F904" s="6"/>
      <c r="G904" s="6"/>
    </row>
    <row r="905" spans="3:7" x14ac:dyDescent="0.25">
      <c r="C905" s="43"/>
      <c r="D905" s="43"/>
      <c r="E905" s="43"/>
      <c r="F905" s="6"/>
      <c r="G905" s="6"/>
    </row>
    <row r="906" spans="3:7" x14ac:dyDescent="0.25">
      <c r="C906" s="43"/>
      <c r="D906" s="43"/>
      <c r="E906" s="43"/>
      <c r="F906" s="6"/>
      <c r="G906" s="6"/>
    </row>
    <row r="907" spans="3:7" x14ac:dyDescent="0.25">
      <c r="C907" s="43"/>
      <c r="D907" s="43"/>
      <c r="E907" s="43"/>
      <c r="F907" s="6"/>
      <c r="G907" s="6"/>
    </row>
    <row r="908" spans="3:7" x14ac:dyDescent="0.25">
      <c r="C908" s="43"/>
      <c r="D908" s="43"/>
      <c r="E908" s="43"/>
      <c r="F908" s="6"/>
      <c r="G908" s="6"/>
    </row>
    <row r="909" spans="3:7" x14ac:dyDescent="0.25">
      <c r="C909" s="43"/>
      <c r="D909" s="43"/>
      <c r="E909" s="43"/>
      <c r="F909" s="6"/>
      <c r="G909" s="6"/>
    </row>
    <row r="910" spans="3:7" x14ac:dyDescent="0.25">
      <c r="C910" s="43"/>
      <c r="D910" s="43"/>
      <c r="E910" s="43"/>
      <c r="F910" s="6"/>
      <c r="G910" s="6"/>
    </row>
    <row r="911" spans="3:7" x14ac:dyDescent="0.25">
      <c r="C911" s="43"/>
      <c r="D911" s="43"/>
      <c r="E911" s="43"/>
      <c r="F911" s="6"/>
      <c r="G911" s="6"/>
    </row>
    <row r="912" spans="3:7" x14ac:dyDescent="0.25">
      <c r="C912" s="43"/>
      <c r="D912" s="43"/>
      <c r="E912" s="43"/>
      <c r="F912" s="6"/>
      <c r="G912" s="6"/>
    </row>
    <row r="913" spans="3:7" x14ac:dyDescent="0.25">
      <c r="C913" s="43"/>
      <c r="D913" s="43"/>
      <c r="E913" s="43"/>
      <c r="F913" s="6"/>
      <c r="G913" s="6"/>
    </row>
    <row r="914" spans="3:7" x14ac:dyDescent="0.25">
      <c r="C914" s="43"/>
      <c r="D914" s="43"/>
      <c r="E914" s="43"/>
      <c r="F914" s="6"/>
      <c r="G914" s="6"/>
    </row>
    <row r="915" spans="3:7" x14ac:dyDescent="0.25">
      <c r="C915" s="43"/>
      <c r="D915" s="43"/>
      <c r="E915" s="43"/>
      <c r="F915" s="6"/>
      <c r="G915" s="6"/>
    </row>
    <row r="916" spans="3:7" x14ac:dyDescent="0.25">
      <c r="C916" s="43"/>
      <c r="D916" s="43"/>
      <c r="E916" s="43"/>
      <c r="F916" s="6"/>
      <c r="G916" s="6"/>
    </row>
    <row r="917" spans="3:7" x14ac:dyDescent="0.25">
      <c r="C917" s="43"/>
      <c r="D917" s="43"/>
      <c r="E917" s="43"/>
      <c r="F917" s="6"/>
      <c r="G917" s="6"/>
    </row>
    <row r="918" spans="3:7" x14ac:dyDescent="0.25">
      <c r="C918" s="43"/>
      <c r="D918" s="43"/>
      <c r="E918" s="43"/>
      <c r="F918" s="6"/>
      <c r="G918" s="6"/>
    </row>
    <row r="919" spans="3:7" x14ac:dyDescent="0.25">
      <c r="C919" s="43"/>
      <c r="D919" s="43"/>
      <c r="E919" s="43"/>
      <c r="F919" s="6"/>
      <c r="G919" s="6"/>
    </row>
    <row r="920" spans="3:7" x14ac:dyDescent="0.25">
      <c r="C920" s="43"/>
      <c r="D920" s="43"/>
      <c r="E920" s="43"/>
      <c r="F920" s="6"/>
      <c r="G920" s="6"/>
    </row>
    <row r="921" spans="3:7" x14ac:dyDescent="0.25">
      <c r="C921" s="43"/>
      <c r="D921" s="43"/>
      <c r="E921" s="43"/>
      <c r="F921" s="6"/>
      <c r="G921" s="6"/>
    </row>
    <row r="922" spans="3:7" x14ac:dyDescent="0.25">
      <c r="C922" s="43"/>
      <c r="D922" s="43"/>
      <c r="E922" s="43"/>
      <c r="F922" s="6"/>
      <c r="G922" s="6"/>
    </row>
    <row r="923" spans="3:7" x14ac:dyDescent="0.25">
      <c r="C923" s="43"/>
      <c r="D923" s="43"/>
      <c r="E923" s="43"/>
      <c r="F923" s="6"/>
      <c r="G923" s="6"/>
    </row>
    <row r="924" spans="3:7" x14ac:dyDescent="0.25">
      <c r="C924" s="43"/>
      <c r="D924" s="43"/>
      <c r="E924" s="43"/>
      <c r="F924" s="6"/>
      <c r="G924" s="6"/>
    </row>
    <row r="925" spans="3:7" x14ac:dyDescent="0.25">
      <c r="C925" s="43"/>
      <c r="D925" s="43"/>
      <c r="E925" s="43"/>
      <c r="F925" s="6"/>
      <c r="G925" s="6"/>
    </row>
    <row r="926" spans="3:7" x14ac:dyDescent="0.25">
      <c r="C926" s="43"/>
      <c r="D926" s="43"/>
      <c r="E926" s="43"/>
      <c r="F926" s="6"/>
      <c r="G926" s="6"/>
    </row>
    <row r="927" spans="3:7" x14ac:dyDescent="0.25">
      <c r="C927" s="43"/>
      <c r="D927" s="43"/>
      <c r="E927" s="43"/>
      <c r="F927" s="6"/>
      <c r="G927" s="6"/>
    </row>
    <row r="928" spans="3:7" x14ac:dyDescent="0.25">
      <c r="C928" s="43"/>
      <c r="D928" s="43"/>
      <c r="E928" s="43"/>
      <c r="F928" s="6"/>
      <c r="G928" s="6"/>
    </row>
    <row r="929" spans="3:7" x14ac:dyDescent="0.25">
      <c r="C929" s="43"/>
      <c r="D929" s="43"/>
      <c r="E929" s="43"/>
      <c r="F929" s="6"/>
      <c r="G929" s="6"/>
    </row>
    <row r="930" spans="3:7" x14ac:dyDescent="0.25">
      <c r="C930" s="43"/>
      <c r="D930" s="43"/>
      <c r="E930" s="43"/>
      <c r="F930" s="6"/>
      <c r="G930" s="6"/>
    </row>
    <row r="931" spans="3:7" x14ac:dyDescent="0.25">
      <c r="C931" s="43"/>
      <c r="D931" s="43"/>
      <c r="E931" s="43"/>
      <c r="F931" s="6"/>
      <c r="G931" s="6"/>
    </row>
    <row r="932" spans="3:7" x14ac:dyDescent="0.25">
      <c r="C932" s="43"/>
      <c r="D932" s="43"/>
      <c r="E932" s="43"/>
      <c r="F932" s="6"/>
      <c r="G932" s="6"/>
    </row>
    <row r="933" spans="3:7" x14ac:dyDescent="0.25">
      <c r="C933" s="43"/>
      <c r="D933" s="43"/>
      <c r="E933" s="43"/>
      <c r="F933" s="6"/>
      <c r="G933" s="6"/>
    </row>
    <row r="934" spans="3:7" x14ac:dyDescent="0.25">
      <c r="C934" s="43"/>
      <c r="D934" s="43"/>
      <c r="E934" s="43"/>
      <c r="F934" s="6"/>
      <c r="G934" s="6"/>
    </row>
    <row r="935" spans="3:7" x14ac:dyDescent="0.25">
      <c r="C935" s="43"/>
      <c r="D935" s="43"/>
      <c r="E935" s="43"/>
      <c r="F935" s="6"/>
      <c r="G935" s="6"/>
    </row>
    <row r="936" spans="3:7" x14ac:dyDescent="0.25">
      <c r="C936" s="43"/>
      <c r="D936" s="43"/>
      <c r="E936" s="43"/>
      <c r="F936" s="6"/>
      <c r="G936" s="6"/>
    </row>
    <row r="937" spans="3:7" x14ac:dyDescent="0.25">
      <c r="C937" s="43"/>
      <c r="D937" s="43"/>
      <c r="E937" s="43"/>
      <c r="F937" s="6"/>
      <c r="G937" s="6"/>
    </row>
    <row r="938" spans="3:7" x14ac:dyDescent="0.25">
      <c r="C938" s="43"/>
      <c r="D938" s="43"/>
      <c r="E938" s="43"/>
      <c r="F938" s="6"/>
      <c r="G938" s="6"/>
    </row>
    <row r="939" spans="3:7" x14ac:dyDescent="0.25">
      <c r="C939" s="43"/>
      <c r="D939" s="43"/>
      <c r="E939" s="43"/>
      <c r="F939" s="6"/>
      <c r="G939" s="6"/>
    </row>
    <row r="940" spans="3:7" x14ac:dyDescent="0.25">
      <c r="C940" s="43"/>
      <c r="D940" s="43"/>
      <c r="E940" s="43"/>
      <c r="F940" s="6"/>
      <c r="G940" s="6"/>
    </row>
    <row r="941" spans="3:7" x14ac:dyDescent="0.25">
      <c r="C941" s="43"/>
      <c r="D941" s="43"/>
      <c r="E941" s="43"/>
      <c r="F941" s="6"/>
      <c r="G941" s="6"/>
    </row>
    <row r="942" spans="3:7" x14ac:dyDescent="0.25">
      <c r="C942" s="43"/>
      <c r="D942" s="43"/>
      <c r="E942" s="43"/>
      <c r="F942" s="6"/>
      <c r="G942" s="6"/>
    </row>
    <row r="943" spans="3:7" x14ac:dyDescent="0.25">
      <c r="C943" s="43"/>
      <c r="D943" s="43"/>
      <c r="E943" s="43"/>
      <c r="F943" s="6"/>
      <c r="G943" s="6"/>
    </row>
    <row r="944" spans="3:7" x14ac:dyDescent="0.25">
      <c r="C944" s="43"/>
      <c r="D944" s="43"/>
      <c r="E944" s="43"/>
      <c r="F944" s="6"/>
      <c r="G944" s="6"/>
    </row>
    <row r="945" spans="3:7" x14ac:dyDescent="0.25">
      <c r="C945" s="43"/>
      <c r="D945" s="43"/>
      <c r="E945" s="43"/>
      <c r="F945" s="6"/>
      <c r="G945" s="6"/>
    </row>
    <row r="946" spans="3:7" x14ac:dyDescent="0.25">
      <c r="C946" s="43"/>
      <c r="D946" s="43"/>
      <c r="E946" s="43"/>
      <c r="F946" s="6"/>
      <c r="G946" s="6"/>
    </row>
    <row r="947" spans="3:7" x14ac:dyDescent="0.25">
      <c r="C947" s="43"/>
      <c r="D947" s="43"/>
      <c r="E947" s="43"/>
      <c r="F947" s="6"/>
      <c r="G947" s="6"/>
    </row>
    <row r="948" spans="3:7" x14ac:dyDescent="0.25">
      <c r="C948" s="43"/>
      <c r="D948" s="43"/>
      <c r="E948" s="43"/>
      <c r="F948" s="6"/>
      <c r="G948" s="6"/>
    </row>
    <row r="949" spans="3:7" x14ac:dyDescent="0.25">
      <c r="C949" s="43"/>
      <c r="D949" s="43"/>
      <c r="E949" s="43"/>
      <c r="F949" s="6"/>
      <c r="G949" s="6"/>
    </row>
    <row r="950" spans="3:7" x14ac:dyDescent="0.25">
      <c r="C950" s="43"/>
      <c r="D950" s="43"/>
      <c r="E950" s="43"/>
      <c r="F950" s="6"/>
      <c r="G950" s="6"/>
    </row>
    <row r="951" spans="3:7" x14ac:dyDescent="0.25">
      <c r="C951" s="43"/>
      <c r="D951" s="43"/>
      <c r="E951" s="43"/>
      <c r="F951" s="6"/>
      <c r="G951" s="6"/>
    </row>
    <row r="952" spans="3:7" x14ac:dyDescent="0.25">
      <c r="C952" s="43"/>
      <c r="D952" s="43"/>
      <c r="E952" s="43"/>
      <c r="F952" s="6"/>
      <c r="G952" s="6"/>
    </row>
    <row r="953" spans="3:7" x14ac:dyDescent="0.25">
      <c r="C953" s="43"/>
      <c r="D953" s="43"/>
      <c r="E953" s="43"/>
      <c r="F953" s="6"/>
      <c r="G953" s="6"/>
    </row>
    <row r="954" spans="3:7" x14ac:dyDescent="0.25">
      <c r="C954" s="43"/>
      <c r="D954" s="43"/>
      <c r="E954" s="43"/>
      <c r="F954" s="6"/>
      <c r="G954" s="6"/>
    </row>
    <row r="955" spans="3:7" x14ac:dyDescent="0.25">
      <c r="C955" s="43"/>
      <c r="D955" s="43"/>
      <c r="E955" s="43"/>
      <c r="F955" s="6"/>
      <c r="G955" s="6"/>
    </row>
    <row r="956" spans="3:7" x14ac:dyDescent="0.25">
      <c r="C956" s="43"/>
      <c r="D956" s="43"/>
      <c r="E956" s="43"/>
      <c r="F956" s="6"/>
      <c r="G956" s="6"/>
    </row>
    <row r="957" spans="3:7" x14ac:dyDescent="0.25">
      <c r="C957" s="43"/>
      <c r="D957" s="43"/>
      <c r="E957" s="43"/>
      <c r="F957" s="6"/>
      <c r="G957" s="6"/>
    </row>
    <row r="958" spans="3:7" x14ac:dyDescent="0.25">
      <c r="C958" s="43"/>
      <c r="D958" s="43"/>
      <c r="E958" s="43"/>
      <c r="F958" s="6"/>
      <c r="G958" s="6"/>
    </row>
    <row r="959" spans="3:7" x14ac:dyDescent="0.25">
      <c r="C959" s="43"/>
      <c r="D959" s="43"/>
      <c r="E959" s="43"/>
      <c r="F959" s="6"/>
      <c r="G959" s="6"/>
    </row>
    <row r="960" spans="3:7" x14ac:dyDescent="0.25">
      <c r="C960" s="43"/>
      <c r="D960" s="43"/>
      <c r="E960" s="43"/>
      <c r="F960" s="6"/>
      <c r="G960" s="6"/>
    </row>
    <row r="961" spans="3:7" x14ac:dyDescent="0.25">
      <c r="C961" s="43"/>
      <c r="D961" s="43"/>
      <c r="E961" s="43"/>
      <c r="F961" s="6"/>
      <c r="G961" s="6"/>
    </row>
    <row r="962" spans="3:7" x14ac:dyDescent="0.25">
      <c r="C962" s="43"/>
      <c r="D962" s="43"/>
      <c r="E962" s="43"/>
      <c r="F962" s="6"/>
      <c r="G962" s="6"/>
    </row>
    <row r="963" spans="3:7" x14ac:dyDescent="0.25">
      <c r="C963" s="43"/>
      <c r="D963" s="43"/>
      <c r="E963" s="43"/>
      <c r="F963" s="6"/>
      <c r="G963" s="6"/>
    </row>
    <row r="964" spans="3:7" x14ac:dyDescent="0.25">
      <c r="C964" s="43"/>
      <c r="D964" s="43"/>
      <c r="E964" s="43"/>
      <c r="F964" s="6"/>
      <c r="G964" s="6"/>
    </row>
    <row r="965" spans="3:7" x14ac:dyDescent="0.25">
      <c r="C965" s="43"/>
      <c r="D965" s="43"/>
      <c r="E965" s="43"/>
      <c r="F965" s="6"/>
      <c r="G965" s="6"/>
    </row>
    <row r="966" spans="3:7" x14ac:dyDescent="0.25">
      <c r="C966" s="43"/>
      <c r="D966" s="43"/>
      <c r="E966" s="43"/>
      <c r="F966" s="6"/>
      <c r="G966" s="6"/>
    </row>
    <row r="967" spans="3:7" x14ac:dyDescent="0.25">
      <c r="C967" s="43"/>
      <c r="D967" s="43"/>
      <c r="E967" s="43"/>
      <c r="F967" s="6"/>
      <c r="G967" s="6"/>
    </row>
    <row r="968" spans="3:7" x14ac:dyDescent="0.25">
      <c r="C968" s="43"/>
      <c r="D968" s="43"/>
      <c r="E968" s="43"/>
      <c r="F968" s="6"/>
      <c r="G968" s="6"/>
    </row>
    <row r="969" spans="3:7" x14ac:dyDescent="0.25">
      <c r="C969" s="43"/>
      <c r="D969" s="43"/>
      <c r="E969" s="43"/>
      <c r="F969" s="6"/>
      <c r="G969" s="6"/>
    </row>
    <row r="970" spans="3:7" x14ac:dyDescent="0.25">
      <c r="C970" s="43"/>
      <c r="D970" s="43"/>
      <c r="E970" s="43"/>
      <c r="F970" s="6"/>
      <c r="G970" s="6"/>
    </row>
    <row r="971" spans="3:7" x14ac:dyDescent="0.25">
      <c r="C971" s="43"/>
      <c r="D971" s="43"/>
      <c r="E971" s="43"/>
      <c r="F971" s="6"/>
      <c r="G971" s="6"/>
    </row>
    <row r="972" spans="3:7" x14ac:dyDescent="0.25">
      <c r="C972" s="43"/>
      <c r="D972" s="43"/>
      <c r="E972" s="43"/>
      <c r="F972" s="6"/>
      <c r="G972" s="6"/>
    </row>
    <row r="973" spans="3:7" x14ac:dyDescent="0.25">
      <c r="C973" s="43"/>
      <c r="D973" s="43"/>
      <c r="E973" s="43"/>
      <c r="F973" s="6"/>
      <c r="G973" s="6"/>
    </row>
    <row r="974" spans="3:7" x14ac:dyDescent="0.25">
      <c r="C974" s="43"/>
      <c r="D974" s="43"/>
      <c r="E974" s="43"/>
      <c r="F974" s="6"/>
      <c r="G974" s="6"/>
    </row>
    <row r="975" spans="3:7" x14ac:dyDescent="0.25">
      <c r="C975" s="43"/>
      <c r="D975" s="43"/>
      <c r="E975" s="43"/>
      <c r="F975" s="6"/>
      <c r="G975" s="6"/>
    </row>
    <row r="976" spans="3:7" x14ac:dyDescent="0.25">
      <c r="C976" s="43"/>
      <c r="D976" s="43"/>
      <c r="E976" s="43"/>
      <c r="F976" s="6"/>
      <c r="G976" s="6"/>
    </row>
    <row r="977" spans="3:7" x14ac:dyDescent="0.25">
      <c r="C977" s="43"/>
      <c r="D977" s="43"/>
      <c r="E977" s="43"/>
      <c r="F977" s="6"/>
      <c r="G977" s="6"/>
    </row>
    <row r="978" spans="3:7" x14ac:dyDescent="0.25">
      <c r="C978" s="43"/>
      <c r="D978" s="43"/>
      <c r="E978" s="43"/>
      <c r="F978" s="6"/>
      <c r="G978" s="6"/>
    </row>
    <row r="979" spans="3:7" x14ac:dyDescent="0.25">
      <c r="C979" s="43"/>
      <c r="D979" s="43"/>
      <c r="E979" s="43"/>
      <c r="F979" s="6"/>
      <c r="G979" s="6"/>
    </row>
    <row r="980" spans="3:7" x14ac:dyDescent="0.25">
      <c r="C980" s="43"/>
      <c r="D980" s="43"/>
      <c r="E980" s="43"/>
      <c r="F980" s="6"/>
      <c r="G980" s="6"/>
    </row>
    <row r="981" spans="3:7" x14ac:dyDescent="0.25">
      <c r="C981" s="43"/>
      <c r="D981" s="43"/>
      <c r="E981" s="43"/>
      <c r="F981" s="6"/>
      <c r="G981" s="6"/>
    </row>
    <row r="982" spans="3:7" x14ac:dyDescent="0.25">
      <c r="C982" s="43"/>
      <c r="D982" s="43"/>
      <c r="E982" s="43"/>
      <c r="F982" s="6"/>
      <c r="G982" s="6"/>
    </row>
    <row r="983" spans="3:7" x14ac:dyDescent="0.25">
      <c r="C983" s="43"/>
      <c r="D983" s="43"/>
      <c r="E983" s="43"/>
      <c r="F983" s="6"/>
      <c r="G983" s="6"/>
    </row>
    <row r="984" spans="3:7" x14ac:dyDescent="0.25">
      <c r="C984" s="43"/>
      <c r="D984" s="43"/>
      <c r="E984" s="43"/>
      <c r="F984" s="6"/>
      <c r="G984" s="6"/>
    </row>
    <row r="985" spans="3:7" x14ac:dyDescent="0.25">
      <c r="C985" s="43"/>
      <c r="D985" s="43"/>
      <c r="E985" s="43"/>
      <c r="F985" s="6"/>
      <c r="G985" s="6"/>
    </row>
    <row r="986" spans="3:7" x14ac:dyDescent="0.25">
      <c r="C986" s="43"/>
      <c r="D986" s="43"/>
      <c r="E986" s="43"/>
      <c r="F986" s="6"/>
      <c r="G986" s="6"/>
    </row>
    <row r="987" spans="3:7" x14ac:dyDescent="0.25">
      <c r="C987" s="43"/>
      <c r="D987" s="43"/>
      <c r="E987" s="43"/>
      <c r="F987" s="6"/>
      <c r="G987" s="6"/>
    </row>
    <row r="988" spans="3:7" x14ac:dyDescent="0.25">
      <c r="C988" s="43"/>
      <c r="D988" s="43"/>
      <c r="E988" s="43"/>
      <c r="F988" s="6"/>
      <c r="G988" s="6"/>
    </row>
    <row r="989" spans="3:7" x14ac:dyDescent="0.25">
      <c r="C989" s="43"/>
      <c r="D989" s="43"/>
      <c r="E989" s="43"/>
      <c r="F989" s="6"/>
      <c r="G989" s="6"/>
    </row>
    <row r="990" spans="3:7" x14ac:dyDescent="0.25">
      <c r="C990" s="43"/>
      <c r="D990" s="43"/>
      <c r="E990" s="43"/>
      <c r="F990" s="6"/>
      <c r="G990" s="6"/>
    </row>
    <row r="991" spans="3:7" x14ac:dyDescent="0.25">
      <c r="C991" s="43"/>
      <c r="D991" s="43"/>
      <c r="E991" s="43"/>
      <c r="F991" s="6"/>
      <c r="G991" s="6"/>
    </row>
    <row r="992" spans="3:7" x14ac:dyDescent="0.25">
      <c r="C992" s="43"/>
      <c r="D992" s="43"/>
      <c r="E992" s="43"/>
      <c r="F992" s="6"/>
      <c r="G992" s="6"/>
    </row>
    <row r="993" spans="3:7" x14ac:dyDescent="0.25">
      <c r="C993" s="43"/>
      <c r="D993" s="43"/>
      <c r="E993" s="43"/>
      <c r="F993" s="6"/>
      <c r="G993" s="6"/>
    </row>
    <row r="994" spans="3:7" x14ac:dyDescent="0.25">
      <c r="C994" s="43"/>
      <c r="D994" s="43"/>
      <c r="E994" s="43"/>
      <c r="F994" s="6"/>
      <c r="G994" s="6"/>
    </row>
    <row r="995" spans="3:7" x14ac:dyDescent="0.25">
      <c r="C995" s="43"/>
      <c r="D995" s="43"/>
      <c r="E995" s="43"/>
      <c r="F995" s="6"/>
      <c r="G995" s="6"/>
    </row>
    <row r="996" spans="3:7" x14ac:dyDescent="0.25">
      <c r="C996" s="43"/>
      <c r="D996" s="43"/>
      <c r="E996" s="43"/>
      <c r="F996" s="6"/>
      <c r="G996" s="6"/>
    </row>
    <row r="997" spans="3:7" x14ac:dyDescent="0.25">
      <c r="C997" s="43"/>
      <c r="D997" s="43"/>
      <c r="E997" s="43"/>
      <c r="F997" s="6"/>
      <c r="G997" s="6"/>
    </row>
    <row r="998" spans="3:7" x14ac:dyDescent="0.25">
      <c r="C998" s="43"/>
      <c r="D998" s="43"/>
      <c r="E998" s="43"/>
      <c r="F998" s="6"/>
      <c r="G998" s="6"/>
    </row>
    <row r="999" spans="3:7" x14ac:dyDescent="0.25">
      <c r="C999" s="43"/>
      <c r="D999" s="43"/>
      <c r="E999" s="43"/>
      <c r="F999" s="6"/>
      <c r="G999" s="6"/>
    </row>
    <row r="1000" spans="3:7" x14ac:dyDescent="0.25">
      <c r="C1000" s="43"/>
      <c r="D1000" s="43"/>
      <c r="E1000" s="43"/>
      <c r="F1000" s="6"/>
      <c r="G1000" s="6"/>
    </row>
    <row r="1001" spans="3:7" x14ac:dyDescent="0.25">
      <c r="C1001" s="43"/>
      <c r="D1001" s="43"/>
      <c r="E1001" s="43"/>
      <c r="F1001" s="6"/>
      <c r="G1001" s="6"/>
    </row>
    <row r="1002" spans="3:7" x14ac:dyDescent="0.25">
      <c r="C1002" s="43"/>
      <c r="D1002" s="43"/>
      <c r="E1002" s="43"/>
      <c r="F1002" s="6"/>
      <c r="G1002" s="6"/>
    </row>
    <row r="1003" spans="3:7" x14ac:dyDescent="0.25">
      <c r="C1003" s="43"/>
      <c r="D1003" s="43"/>
      <c r="E1003" s="43"/>
      <c r="F1003" s="6"/>
      <c r="G1003" s="6"/>
    </row>
    <row r="1004" spans="3:7" x14ac:dyDescent="0.25">
      <c r="C1004" s="43"/>
      <c r="D1004" s="43"/>
      <c r="E1004" s="43"/>
      <c r="F1004" s="6"/>
      <c r="G1004" s="6"/>
    </row>
    <row r="1005" spans="3:7" x14ac:dyDescent="0.25">
      <c r="C1005" s="43"/>
      <c r="D1005" s="43"/>
      <c r="E1005" s="43"/>
      <c r="F1005" s="6"/>
      <c r="G1005" s="6"/>
    </row>
    <row r="1006" spans="3:7" x14ac:dyDescent="0.25">
      <c r="C1006" s="43"/>
      <c r="D1006" s="43"/>
      <c r="E1006" s="43"/>
      <c r="F1006" s="6"/>
      <c r="G1006" s="6"/>
    </row>
    <row r="1007" spans="3:7" x14ac:dyDescent="0.25">
      <c r="C1007" s="43"/>
      <c r="D1007" s="43"/>
      <c r="E1007" s="43"/>
      <c r="F1007" s="6"/>
      <c r="G1007" s="6"/>
    </row>
    <row r="1008" spans="3:7" x14ac:dyDescent="0.25">
      <c r="C1008" s="43"/>
      <c r="D1008" s="43"/>
      <c r="E1008" s="43"/>
      <c r="F1008" s="6"/>
      <c r="G1008" s="6"/>
    </row>
    <row r="1009" spans="3:7" x14ac:dyDescent="0.25">
      <c r="C1009" s="43"/>
      <c r="D1009" s="43"/>
      <c r="E1009" s="43"/>
      <c r="F1009" s="6"/>
      <c r="G1009" s="6"/>
    </row>
    <row r="1010" spans="3:7" x14ac:dyDescent="0.25">
      <c r="C1010" s="43"/>
      <c r="D1010" s="43"/>
      <c r="E1010" s="43"/>
      <c r="F1010" s="6"/>
      <c r="G1010" s="6"/>
    </row>
    <row r="1011" spans="3:7" x14ac:dyDescent="0.25">
      <c r="C1011" s="43"/>
      <c r="D1011" s="43"/>
      <c r="E1011" s="43"/>
      <c r="F1011" s="6"/>
      <c r="G1011" s="6"/>
    </row>
    <row r="1012" spans="3:7" x14ac:dyDescent="0.25">
      <c r="C1012" s="43"/>
      <c r="D1012" s="43"/>
      <c r="E1012" s="43"/>
      <c r="F1012" s="6"/>
      <c r="G1012" s="6"/>
    </row>
    <row r="1013" spans="3:7" x14ac:dyDescent="0.25">
      <c r="C1013" s="43"/>
      <c r="D1013" s="43"/>
      <c r="E1013" s="43"/>
      <c r="F1013" s="6"/>
      <c r="G1013" s="6"/>
    </row>
    <row r="1014" spans="3:7" x14ac:dyDescent="0.25">
      <c r="C1014" s="43"/>
      <c r="D1014" s="43"/>
      <c r="E1014" s="43"/>
      <c r="F1014" s="6"/>
      <c r="G1014" s="6"/>
    </row>
    <row r="1015" spans="3:7" x14ac:dyDescent="0.25">
      <c r="C1015" s="43"/>
      <c r="D1015" s="43"/>
      <c r="E1015" s="43"/>
      <c r="F1015" s="6"/>
      <c r="G1015" s="6"/>
    </row>
    <row r="1016" spans="3:7" x14ac:dyDescent="0.25">
      <c r="C1016" s="43"/>
      <c r="D1016" s="43"/>
      <c r="E1016" s="43"/>
      <c r="F1016" s="6"/>
      <c r="G1016" s="6"/>
    </row>
    <row r="1017" spans="3:7" x14ac:dyDescent="0.25">
      <c r="C1017" s="43"/>
      <c r="D1017" s="43"/>
      <c r="E1017" s="43"/>
      <c r="F1017" s="6"/>
      <c r="G1017" s="6"/>
    </row>
    <row r="1018" spans="3:7" x14ac:dyDescent="0.25">
      <c r="C1018" s="43"/>
      <c r="D1018" s="43"/>
      <c r="E1018" s="43"/>
      <c r="F1018" s="6"/>
      <c r="G1018" s="6"/>
    </row>
    <row r="1019" spans="3:7" x14ac:dyDescent="0.25">
      <c r="C1019" s="43"/>
      <c r="D1019" s="43"/>
      <c r="E1019" s="43"/>
      <c r="F1019" s="6"/>
      <c r="G1019" s="6"/>
    </row>
    <row r="1020" spans="3:7" x14ac:dyDescent="0.25">
      <c r="C1020" s="43"/>
      <c r="D1020" s="43"/>
      <c r="E1020" s="43"/>
      <c r="F1020" s="6"/>
      <c r="G1020" s="6"/>
    </row>
    <row r="1021" spans="3:7" x14ac:dyDescent="0.25">
      <c r="C1021" s="43"/>
      <c r="D1021" s="43"/>
      <c r="E1021" s="43"/>
      <c r="F1021" s="6"/>
      <c r="G1021" s="6"/>
    </row>
    <row r="1022" spans="3:7" x14ac:dyDescent="0.25">
      <c r="C1022" s="43"/>
      <c r="D1022" s="43"/>
      <c r="E1022" s="43"/>
      <c r="F1022" s="6"/>
      <c r="G1022" s="6"/>
    </row>
    <row r="1023" spans="3:7" x14ac:dyDescent="0.25">
      <c r="C1023" s="43"/>
      <c r="D1023" s="43"/>
      <c r="E1023" s="43"/>
      <c r="F1023" s="6"/>
      <c r="G1023" s="6"/>
    </row>
    <row r="1024" spans="3:7" x14ac:dyDescent="0.25">
      <c r="C1024" s="43"/>
      <c r="D1024" s="43"/>
      <c r="E1024" s="43"/>
      <c r="F1024" s="6"/>
      <c r="G1024" s="6"/>
    </row>
    <row r="1025" spans="3:7" x14ac:dyDescent="0.25">
      <c r="C1025" s="43"/>
      <c r="D1025" s="43"/>
      <c r="E1025" s="43"/>
      <c r="F1025" s="6"/>
      <c r="G1025" s="6"/>
    </row>
    <row r="1026" spans="3:7" x14ac:dyDescent="0.25">
      <c r="C1026" s="43"/>
      <c r="D1026" s="43"/>
      <c r="E1026" s="43"/>
      <c r="F1026" s="6"/>
      <c r="G1026" s="6"/>
    </row>
    <row r="1027" spans="3:7" x14ac:dyDescent="0.25">
      <c r="C1027" s="43"/>
      <c r="D1027" s="43"/>
      <c r="E1027" s="43"/>
      <c r="F1027" s="6"/>
      <c r="G1027" s="6"/>
    </row>
    <row r="1028" spans="3:7" x14ac:dyDescent="0.25">
      <c r="C1028" s="43"/>
      <c r="D1028" s="43"/>
      <c r="E1028" s="43"/>
      <c r="F1028" s="6"/>
      <c r="G1028" s="6"/>
    </row>
    <row r="1029" spans="3:7" x14ac:dyDescent="0.25">
      <c r="C1029" s="43"/>
      <c r="D1029" s="43"/>
      <c r="E1029" s="43"/>
      <c r="F1029" s="6"/>
      <c r="G1029" s="6"/>
    </row>
    <row r="1030" spans="3:7" x14ac:dyDescent="0.25">
      <c r="C1030" s="43"/>
      <c r="D1030" s="43"/>
      <c r="E1030" s="43"/>
      <c r="F1030" s="6"/>
      <c r="G1030" s="6"/>
    </row>
    <row r="1031" spans="3:7" x14ac:dyDescent="0.25">
      <c r="C1031" s="43"/>
      <c r="D1031" s="43"/>
      <c r="E1031" s="43"/>
      <c r="F1031" s="6"/>
      <c r="G1031" s="6"/>
    </row>
    <row r="1032" spans="3:7" x14ac:dyDescent="0.25">
      <c r="C1032" s="43"/>
      <c r="D1032" s="43"/>
      <c r="E1032" s="43"/>
      <c r="F1032" s="6"/>
      <c r="G1032" s="6"/>
    </row>
    <row r="1033" spans="3:7" x14ac:dyDescent="0.25">
      <c r="C1033" s="43"/>
      <c r="D1033" s="43"/>
      <c r="E1033" s="43"/>
      <c r="F1033" s="6"/>
      <c r="G1033" s="6"/>
    </row>
    <row r="1034" spans="3:7" x14ac:dyDescent="0.25">
      <c r="C1034" s="43"/>
      <c r="D1034" s="43"/>
      <c r="E1034" s="43"/>
      <c r="F1034" s="6"/>
      <c r="G1034" s="6"/>
    </row>
    <row r="1035" spans="3:7" x14ac:dyDescent="0.25">
      <c r="C1035" s="43"/>
      <c r="D1035" s="43"/>
      <c r="E1035" s="43"/>
      <c r="F1035" s="6"/>
      <c r="G1035" s="6"/>
    </row>
    <row r="1036" spans="3:7" x14ac:dyDescent="0.25">
      <c r="C1036" s="43"/>
      <c r="D1036" s="43"/>
      <c r="E1036" s="43"/>
      <c r="F1036" s="6"/>
      <c r="G1036" s="6"/>
    </row>
    <row r="1037" spans="3:7" x14ac:dyDescent="0.25">
      <c r="C1037" s="43"/>
      <c r="D1037" s="43"/>
      <c r="E1037" s="43"/>
      <c r="F1037" s="6"/>
      <c r="G1037" s="6"/>
    </row>
    <row r="1038" spans="3:7" x14ac:dyDescent="0.25">
      <c r="C1038" s="43"/>
      <c r="D1038" s="43"/>
      <c r="E1038" s="43"/>
      <c r="F1038" s="6"/>
      <c r="G1038" s="6"/>
    </row>
    <row r="1039" spans="3:7" x14ac:dyDescent="0.25">
      <c r="C1039" s="43"/>
      <c r="D1039" s="43"/>
      <c r="E1039" s="43"/>
      <c r="F1039" s="6"/>
      <c r="G1039" s="6"/>
    </row>
    <row r="1040" spans="3:7" x14ac:dyDescent="0.25">
      <c r="C1040" s="43"/>
      <c r="D1040" s="43"/>
      <c r="E1040" s="43"/>
      <c r="F1040" s="6"/>
      <c r="G1040" s="6"/>
    </row>
    <row r="1041" spans="3:7" x14ac:dyDescent="0.25">
      <c r="C1041" s="43"/>
      <c r="D1041" s="43"/>
      <c r="E1041" s="43"/>
      <c r="F1041" s="6"/>
      <c r="G1041" s="6"/>
    </row>
    <row r="1042" spans="3:7" x14ac:dyDescent="0.25">
      <c r="C1042" s="43"/>
      <c r="D1042" s="43"/>
      <c r="E1042" s="43"/>
      <c r="F1042" s="6"/>
      <c r="G1042" s="6"/>
    </row>
    <row r="1043" spans="3:7" x14ac:dyDescent="0.25">
      <c r="C1043" s="43"/>
      <c r="D1043" s="43"/>
      <c r="E1043" s="43"/>
      <c r="F1043" s="6"/>
      <c r="G1043" s="6"/>
    </row>
    <row r="1044" spans="3:7" x14ac:dyDescent="0.25">
      <c r="C1044" s="43"/>
      <c r="D1044" s="43"/>
      <c r="E1044" s="43"/>
      <c r="F1044" s="6"/>
      <c r="G1044" s="6"/>
    </row>
    <row r="1045" spans="3:7" x14ac:dyDescent="0.25">
      <c r="C1045" s="43"/>
      <c r="D1045" s="43"/>
      <c r="E1045" s="43"/>
      <c r="F1045" s="6"/>
      <c r="G1045" s="6"/>
    </row>
    <row r="1046" spans="3:7" x14ac:dyDescent="0.25">
      <c r="C1046" s="43"/>
      <c r="D1046" s="43"/>
      <c r="E1046" s="43"/>
      <c r="F1046" s="6"/>
      <c r="G1046" s="6"/>
    </row>
    <row r="1047" spans="3:7" x14ac:dyDescent="0.25">
      <c r="C1047" s="43"/>
      <c r="D1047" s="43"/>
      <c r="E1047" s="43"/>
      <c r="F1047" s="6"/>
      <c r="G1047" s="6"/>
    </row>
    <row r="1048" spans="3:7" x14ac:dyDescent="0.25">
      <c r="C1048" s="43"/>
      <c r="D1048" s="43"/>
      <c r="E1048" s="43"/>
      <c r="F1048" s="6"/>
      <c r="G1048" s="6"/>
    </row>
    <row r="1049" spans="3:7" x14ac:dyDescent="0.25">
      <c r="C1049" s="43"/>
      <c r="D1049" s="43"/>
      <c r="E1049" s="43"/>
      <c r="F1049" s="6"/>
      <c r="G1049" s="6"/>
    </row>
    <row r="1050" spans="3:7" x14ac:dyDescent="0.25">
      <c r="C1050" s="43"/>
      <c r="D1050" s="43"/>
      <c r="E1050" s="43"/>
      <c r="F1050" s="6"/>
      <c r="G1050" s="6"/>
    </row>
    <row r="1051" spans="3:7" x14ac:dyDescent="0.25">
      <c r="C1051" s="43"/>
      <c r="D1051" s="43"/>
      <c r="E1051" s="43"/>
      <c r="F1051" s="6"/>
      <c r="G1051" s="6"/>
    </row>
    <row r="1052" spans="3:7" x14ac:dyDescent="0.25">
      <c r="C1052" s="43"/>
      <c r="D1052" s="43"/>
      <c r="E1052" s="43"/>
      <c r="F1052" s="6"/>
      <c r="G1052" s="6"/>
    </row>
    <row r="1053" spans="3:7" x14ac:dyDescent="0.25">
      <c r="C1053" s="43"/>
      <c r="D1053" s="43"/>
      <c r="E1053" s="43"/>
      <c r="F1053" s="6"/>
      <c r="G1053" s="6"/>
    </row>
    <row r="1054" spans="3:7" x14ac:dyDescent="0.25">
      <c r="C1054" s="43"/>
      <c r="D1054" s="43"/>
      <c r="E1054" s="43"/>
      <c r="F1054" s="6"/>
      <c r="G1054" s="6"/>
    </row>
    <row r="1055" spans="3:7" x14ac:dyDescent="0.25">
      <c r="C1055" s="43"/>
      <c r="D1055" s="43"/>
      <c r="E1055" s="43"/>
      <c r="F1055" s="6"/>
      <c r="G1055" s="6"/>
    </row>
    <row r="1056" spans="3:7" x14ac:dyDescent="0.25">
      <c r="C1056" s="43"/>
      <c r="D1056" s="43"/>
      <c r="E1056" s="43"/>
      <c r="F1056" s="6"/>
      <c r="G1056" s="6"/>
    </row>
    <row r="1057" spans="3:7" x14ac:dyDescent="0.25">
      <c r="C1057" s="43"/>
      <c r="D1057" s="43"/>
      <c r="E1057" s="43"/>
      <c r="F1057" s="6"/>
      <c r="G1057" s="6"/>
    </row>
    <row r="1058" spans="3:7" x14ac:dyDescent="0.25">
      <c r="C1058" s="43"/>
      <c r="D1058" s="43"/>
      <c r="E1058" s="43"/>
      <c r="F1058" s="6"/>
      <c r="G1058" s="6"/>
    </row>
    <row r="1059" spans="3:7" x14ac:dyDescent="0.25">
      <c r="C1059" s="43"/>
      <c r="D1059" s="43"/>
      <c r="E1059" s="43"/>
      <c r="F1059" s="6"/>
      <c r="G1059" s="6"/>
    </row>
    <row r="1060" spans="3:7" x14ac:dyDescent="0.25">
      <c r="C1060" s="43"/>
      <c r="D1060" s="43"/>
      <c r="E1060" s="43"/>
      <c r="F1060" s="6"/>
      <c r="G1060" s="6"/>
    </row>
    <row r="1061" spans="3:7" x14ac:dyDescent="0.25">
      <c r="C1061" s="43"/>
      <c r="D1061" s="43"/>
      <c r="E1061" s="43"/>
      <c r="F1061" s="6"/>
      <c r="G1061" s="6"/>
    </row>
    <row r="1062" spans="3:7" x14ac:dyDescent="0.25">
      <c r="C1062" s="43"/>
      <c r="D1062" s="43"/>
      <c r="E1062" s="43"/>
      <c r="F1062" s="6"/>
      <c r="G1062" s="6"/>
    </row>
    <row r="1063" spans="3:7" x14ac:dyDescent="0.25">
      <c r="C1063" s="43"/>
      <c r="D1063" s="43"/>
      <c r="E1063" s="43"/>
      <c r="F1063" s="6"/>
      <c r="G1063" s="6"/>
    </row>
    <row r="1064" spans="3:7" x14ac:dyDescent="0.25">
      <c r="C1064" s="43"/>
      <c r="D1064" s="43"/>
      <c r="E1064" s="43"/>
      <c r="F1064" s="6"/>
      <c r="G1064" s="6"/>
    </row>
    <row r="1065" spans="3:7" x14ac:dyDescent="0.25">
      <c r="C1065" s="43"/>
      <c r="D1065" s="43"/>
      <c r="E1065" s="43"/>
      <c r="F1065" s="6"/>
      <c r="G1065" s="6"/>
    </row>
    <row r="1066" spans="3:7" x14ac:dyDescent="0.25">
      <c r="C1066" s="43"/>
      <c r="D1066" s="43"/>
      <c r="E1066" s="43"/>
      <c r="F1066" s="6"/>
      <c r="G1066" s="6"/>
    </row>
    <row r="1067" spans="3:7" x14ac:dyDescent="0.25">
      <c r="C1067" s="43"/>
      <c r="D1067" s="43"/>
      <c r="E1067" s="43"/>
      <c r="F1067" s="6"/>
      <c r="G1067" s="6"/>
    </row>
    <row r="1068" spans="3:7" x14ac:dyDescent="0.25">
      <c r="C1068" s="43"/>
      <c r="D1068" s="43"/>
      <c r="E1068" s="43"/>
      <c r="F1068" s="6"/>
      <c r="G1068" s="6"/>
    </row>
    <row r="1069" spans="3:7" x14ac:dyDescent="0.25">
      <c r="C1069" s="43"/>
      <c r="D1069" s="43"/>
      <c r="E1069" s="43"/>
      <c r="F1069" s="6"/>
      <c r="G1069" s="6"/>
    </row>
    <row r="1070" spans="3:7" x14ac:dyDescent="0.25">
      <c r="C1070" s="43"/>
      <c r="D1070" s="43"/>
      <c r="E1070" s="43"/>
      <c r="F1070" s="6"/>
      <c r="G1070" s="6"/>
    </row>
    <row r="1071" spans="3:7" x14ac:dyDescent="0.25">
      <c r="C1071" s="43"/>
      <c r="D1071" s="43"/>
      <c r="E1071" s="43"/>
      <c r="F1071" s="6"/>
      <c r="G1071" s="6"/>
    </row>
    <row r="1072" spans="3:7" x14ac:dyDescent="0.25">
      <c r="C1072" s="43"/>
      <c r="D1072" s="43"/>
      <c r="E1072" s="43"/>
      <c r="F1072" s="6"/>
      <c r="G1072" s="6"/>
    </row>
    <row r="1073" spans="3:7" x14ac:dyDescent="0.25">
      <c r="C1073" s="43"/>
      <c r="D1073" s="43"/>
      <c r="E1073" s="43"/>
      <c r="F1073" s="6"/>
      <c r="G1073" s="6"/>
    </row>
    <row r="1074" spans="3:7" x14ac:dyDescent="0.25">
      <c r="C1074" s="43"/>
      <c r="D1074" s="43"/>
      <c r="E1074" s="43"/>
      <c r="F1074" s="6"/>
      <c r="G1074" s="6"/>
    </row>
    <row r="1075" spans="3:7" x14ac:dyDescent="0.25">
      <c r="C1075" s="43"/>
      <c r="D1075" s="43"/>
      <c r="E1075" s="43"/>
      <c r="F1075" s="6"/>
      <c r="G1075" s="6"/>
    </row>
    <row r="1076" spans="3:7" x14ac:dyDescent="0.25">
      <c r="C1076" s="43"/>
      <c r="D1076" s="43"/>
      <c r="E1076" s="43"/>
      <c r="F1076" s="6"/>
      <c r="G1076" s="6"/>
    </row>
    <row r="1077" spans="3:7" x14ac:dyDescent="0.25">
      <c r="C1077" s="43"/>
      <c r="D1077" s="43"/>
      <c r="E1077" s="43"/>
      <c r="F1077" s="6"/>
      <c r="G1077" s="6"/>
    </row>
    <row r="1078" spans="3:7" x14ac:dyDescent="0.25">
      <c r="C1078" s="43"/>
      <c r="D1078" s="43"/>
      <c r="E1078" s="43"/>
      <c r="F1078" s="6"/>
      <c r="G1078" s="6"/>
    </row>
    <row r="1079" spans="3:7" x14ac:dyDescent="0.25">
      <c r="C1079" s="43"/>
      <c r="D1079" s="43"/>
      <c r="E1079" s="43"/>
      <c r="F1079" s="6"/>
      <c r="G1079" s="6"/>
    </row>
    <row r="1080" spans="3:7" x14ac:dyDescent="0.25">
      <c r="C1080" s="43"/>
      <c r="D1080" s="43"/>
      <c r="E1080" s="43"/>
      <c r="F1080" s="6"/>
      <c r="G1080" s="6"/>
    </row>
    <row r="1081" spans="3:7" x14ac:dyDescent="0.25">
      <c r="C1081" s="43"/>
      <c r="D1081" s="43"/>
      <c r="E1081" s="43"/>
      <c r="F1081" s="6"/>
      <c r="G1081" s="6"/>
    </row>
    <row r="1082" spans="3:7" x14ac:dyDescent="0.25">
      <c r="C1082" s="43"/>
      <c r="D1082" s="43"/>
      <c r="E1082" s="43"/>
      <c r="F1082" s="6"/>
      <c r="G1082" s="6"/>
    </row>
    <row r="1083" spans="3:7" x14ac:dyDescent="0.25">
      <c r="C1083" s="43"/>
      <c r="D1083" s="43"/>
      <c r="E1083" s="43"/>
      <c r="F1083" s="6"/>
      <c r="G1083" s="6"/>
    </row>
    <row r="1084" spans="3:7" x14ac:dyDescent="0.25">
      <c r="C1084" s="43"/>
      <c r="D1084" s="43"/>
      <c r="E1084" s="43"/>
      <c r="F1084" s="6"/>
      <c r="G1084" s="6"/>
    </row>
    <row r="1085" spans="3:7" x14ac:dyDescent="0.25">
      <c r="C1085" s="43"/>
      <c r="D1085" s="43"/>
      <c r="E1085" s="43"/>
      <c r="F1085" s="6"/>
      <c r="G1085" s="6"/>
    </row>
    <row r="1086" spans="3:7" x14ac:dyDescent="0.25">
      <c r="C1086" s="43"/>
      <c r="D1086" s="43"/>
      <c r="E1086" s="43"/>
      <c r="F1086" s="6"/>
      <c r="G1086" s="6"/>
    </row>
    <row r="1087" spans="3:7" x14ac:dyDescent="0.25">
      <c r="C1087" s="43"/>
      <c r="D1087" s="43"/>
      <c r="E1087" s="43"/>
      <c r="F1087" s="6"/>
      <c r="G1087" s="6"/>
    </row>
    <row r="1088" spans="3:7" x14ac:dyDescent="0.25">
      <c r="C1088" s="43"/>
      <c r="D1088" s="43"/>
      <c r="E1088" s="43"/>
      <c r="F1088" s="6"/>
      <c r="G1088" s="6"/>
    </row>
    <row r="1089" spans="3:7" x14ac:dyDescent="0.25">
      <c r="C1089" s="43"/>
      <c r="D1089" s="43"/>
      <c r="E1089" s="43"/>
      <c r="F1089" s="6"/>
      <c r="G1089" s="6"/>
    </row>
    <row r="1090" spans="3:7" x14ac:dyDescent="0.25">
      <c r="C1090" s="43"/>
      <c r="D1090" s="43"/>
      <c r="E1090" s="43"/>
      <c r="F1090" s="6"/>
      <c r="G1090" s="6"/>
    </row>
    <row r="1091" spans="3:7" x14ac:dyDescent="0.25">
      <c r="C1091" s="43"/>
      <c r="D1091" s="43"/>
      <c r="E1091" s="43"/>
      <c r="F1091" s="6"/>
      <c r="G1091" s="6"/>
    </row>
    <row r="1092" spans="3:7" x14ac:dyDescent="0.25">
      <c r="C1092" s="43"/>
      <c r="D1092" s="43"/>
      <c r="E1092" s="43"/>
      <c r="F1092" s="6"/>
      <c r="G1092" s="6"/>
    </row>
    <row r="1093" spans="3:7" x14ac:dyDescent="0.25">
      <c r="C1093" s="43"/>
      <c r="D1093" s="43"/>
      <c r="E1093" s="43"/>
      <c r="F1093" s="6"/>
      <c r="G1093" s="6"/>
    </row>
    <row r="1094" spans="3:7" x14ac:dyDescent="0.25">
      <c r="C1094" s="43"/>
      <c r="D1094" s="43"/>
      <c r="E1094" s="43"/>
      <c r="F1094" s="6"/>
      <c r="G1094" s="6"/>
    </row>
    <row r="1095" spans="3:7" x14ac:dyDescent="0.25">
      <c r="C1095" s="43"/>
      <c r="D1095" s="43"/>
      <c r="E1095" s="43"/>
      <c r="F1095" s="6"/>
      <c r="G1095" s="6"/>
    </row>
    <row r="1096" spans="3:7" x14ac:dyDescent="0.25">
      <c r="C1096" s="43"/>
      <c r="D1096" s="43"/>
      <c r="E1096" s="43"/>
      <c r="F1096" s="6"/>
      <c r="G1096" s="6"/>
    </row>
    <row r="1097" spans="3:7" x14ac:dyDescent="0.25">
      <c r="C1097" s="43"/>
      <c r="D1097" s="43"/>
      <c r="E1097" s="43"/>
      <c r="F1097" s="6"/>
      <c r="G1097" s="6"/>
    </row>
    <row r="1098" spans="3:7" x14ac:dyDescent="0.25">
      <c r="C1098" s="43"/>
      <c r="D1098" s="43"/>
      <c r="E1098" s="43"/>
      <c r="F1098" s="6"/>
      <c r="G1098" s="6"/>
    </row>
    <row r="1099" spans="3:7" x14ac:dyDescent="0.25">
      <c r="C1099" s="43"/>
      <c r="D1099" s="43"/>
      <c r="E1099" s="43"/>
      <c r="F1099" s="6"/>
      <c r="G1099" s="6"/>
    </row>
    <row r="1100" spans="3:7" x14ac:dyDescent="0.25">
      <c r="C1100" s="43"/>
      <c r="D1100" s="43"/>
      <c r="E1100" s="43"/>
      <c r="F1100" s="6"/>
      <c r="G1100" s="6"/>
    </row>
    <row r="1101" spans="3:7" x14ac:dyDescent="0.25">
      <c r="C1101" s="43"/>
      <c r="D1101" s="43"/>
      <c r="E1101" s="43"/>
      <c r="F1101" s="6"/>
      <c r="G1101" s="6"/>
    </row>
    <row r="1102" spans="3:7" x14ac:dyDescent="0.25">
      <c r="C1102" s="43"/>
      <c r="D1102" s="43"/>
      <c r="E1102" s="43"/>
      <c r="F1102" s="6"/>
      <c r="G1102" s="6"/>
    </row>
    <row r="1103" spans="3:7" x14ac:dyDescent="0.25">
      <c r="C1103" s="43"/>
      <c r="D1103" s="43"/>
      <c r="E1103" s="43"/>
      <c r="F1103" s="6"/>
      <c r="G1103" s="6"/>
    </row>
    <row r="1104" spans="3:7" x14ac:dyDescent="0.25">
      <c r="C1104" s="43"/>
      <c r="D1104" s="43"/>
      <c r="E1104" s="43"/>
      <c r="F1104" s="6"/>
      <c r="G1104" s="6"/>
    </row>
    <row r="1105" spans="3:7" x14ac:dyDescent="0.25">
      <c r="C1105" s="43"/>
      <c r="D1105" s="43"/>
      <c r="E1105" s="43"/>
      <c r="F1105" s="6"/>
      <c r="G1105" s="6"/>
    </row>
    <row r="1106" spans="3:7" x14ac:dyDescent="0.25">
      <c r="C1106" s="43"/>
      <c r="D1106" s="43"/>
      <c r="E1106" s="43"/>
      <c r="F1106" s="6"/>
      <c r="G1106" s="6"/>
    </row>
    <row r="1107" spans="3:7" x14ac:dyDescent="0.25">
      <c r="C1107" s="43"/>
      <c r="D1107" s="43"/>
      <c r="E1107" s="43"/>
      <c r="F1107" s="6"/>
      <c r="G1107" s="6"/>
    </row>
    <row r="1108" spans="3:7" x14ac:dyDescent="0.25">
      <c r="C1108" s="43"/>
      <c r="D1108" s="43"/>
      <c r="E1108" s="43"/>
      <c r="F1108" s="6"/>
      <c r="G1108" s="6"/>
    </row>
    <row r="1109" spans="3:7" x14ac:dyDescent="0.25">
      <c r="C1109" s="43"/>
      <c r="D1109" s="43"/>
      <c r="E1109" s="43"/>
      <c r="F1109" s="6"/>
      <c r="G1109" s="6"/>
    </row>
    <row r="1110" spans="3:7" x14ac:dyDescent="0.25">
      <c r="C1110" s="43"/>
      <c r="D1110" s="43"/>
      <c r="E1110" s="43"/>
      <c r="F1110" s="6"/>
      <c r="G1110" s="6"/>
    </row>
    <row r="1111" spans="3:7" x14ac:dyDescent="0.25">
      <c r="C1111" s="43"/>
      <c r="D1111" s="43"/>
      <c r="E1111" s="43"/>
      <c r="F1111" s="6"/>
      <c r="G1111" s="6"/>
    </row>
    <row r="1112" spans="3:7" x14ac:dyDescent="0.25">
      <c r="C1112" s="43"/>
      <c r="D1112" s="43"/>
      <c r="E1112" s="43"/>
      <c r="F1112" s="6"/>
      <c r="G1112" s="6"/>
    </row>
    <row r="1113" spans="3:7" x14ac:dyDescent="0.25">
      <c r="C1113" s="43"/>
      <c r="D1113" s="43"/>
      <c r="E1113" s="43"/>
      <c r="F1113" s="6"/>
      <c r="G1113" s="6"/>
    </row>
    <row r="1114" spans="3:7" x14ac:dyDescent="0.25">
      <c r="C1114" s="43"/>
      <c r="D1114" s="43"/>
      <c r="E1114" s="43"/>
      <c r="F1114" s="6"/>
      <c r="G1114" s="6"/>
    </row>
    <row r="1115" spans="3:7" x14ac:dyDescent="0.25">
      <c r="C1115" s="43"/>
      <c r="D1115" s="43"/>
      <c r="E1115" s="43"/>
      <c r="F1115" s="6"/>
      <c r="G1115" s="6"/>
    </row>
    <row r="1116" spans="3:7" x14ac:dyDescent="0.25">
      <c r="C1116" s="43"/>
      <c r="D1116" s="43"/>
      <c r="E1116" s="43"/>
      <c r="F1116" s="6"/>
      <c r="G1116" s="6"/>
    </row>
    <row r="1117" spans="3:7" x14ac:dyDescent="0.25">
      <c r="C1117" s="43"/>
      <c r="D1117" s="43"/>
      <c r="E1117" s="43"/>
      <c r="F1117" s="6"/>
      <c r="G1117" s="6"/>
    </row>
    <row r="1118" spans="3:7" x14ac:dyDescent="0.25">
      <c r="C1118" s="43"/>
      <c r="D1118" s="43"/>
      <c r="E1118" s="43"/>
      <c r="F1118" s="6"/>
      <c r="G1118" s="6"/>
    </row>
    <row r="1119" spans="3:7" x14ac:dyDescent="0.25">
      <c r="C1119" s="43"/>
      <c r="D1119" s="43"/>
      <c r="E1119" s="43"/>
      <c r="F1119" s="6"/>
      <c r="G1119" s="6"/>
    </row>
    <row r="1120" spans="3:7" x14ac:dyDescent="0.25">
      <c r="C1120" s="43"/>
      <c r="D1120" s="43"/>
      <c r="E1120" s="43"/>
      <c r="F1120" s="6"/>
      <c r="G1120" s="6"/>
    </row>
    <row r="1121" spans="3:7" x14ac:dyDescent="0.25">
      <c r="C1121" s="43"/>
      <c r="D1121" s="43"/>
      <c r="E1121" s="43"/>
      <c r="F1121" s="6"/>
      <c r="G1121" s="6"/>
    </row>
    <row r="1122" spans="3:7" x14ac:dyDescent="0.25">
      <c r="C1122" s="43"/>
      <c r="D1122" s="43"/>
      <c r="E1122" s="43"/>
      <c r="F1122" s="6"/>
      <c r="G1122" s="6"/>
    </row>
    <row r="1123" spans="3:7" x14ac:dyDescent="0.25">
      <c r="C1123" s="43"/>
      <c r="D1123" s="43"/>
      <c r="E1123" s="43"/>
      <c r="F1123" s="6"/>
      <c r="G1123" s="6"/>
    </row>
    <row r="1124" spans="3:7" x14ac:dyDescent="0.25">
      <c r="C1124" s="43"/>
      <c r="D1124" s="43"/>
      <c r="E1124" s="43"/>
      <c r="F1124" s="6"/>
      <c r="G1124" s="6"/>
    </row>
    <row r="1125" spans="3:7" x14ac:dyDescent="0.25">
      <c r="C1125" s="43"/>
      <c r="D1125" s="43"/>
      <c r="E1125" s="43"/>
      <c r="F1125" s="6"/>
      <c r="G1125" s="6"/>
    </row>
    <row r="1126" spans="3:7" x14ac:dyDescent="0.25">
      <c r="C1126" s="43"/>
      <c r="D1126" s="43"/>
      <c r="E1126" s="43"/>
      <c r="F1126" s="6"/>
      <c r="G1126" s="6"/>
    </row>
    <row r="1127" spans="3:7" x14ac:dyDescent="0.25">
      <c r="C1127" s="43"/>
      <c r="D1127" s="43"/>
      <c r="E1127" s="43"/>
      <c r="F1127" s="6"/>
      <c r="G1127" s="6"/>
    </row>
    <row r="1128" spans="3:7" x14ac:dyDescent="0.25">
      <c r="C1128" s="43"/>
      <c r="D1128" s="43"/>
      <c r="E1128" s="43"/>
      <c r="F1128" s="6"/>
      <c r="G1128" s="6"/>
    </row>
    <row r="1129" spans="3:7" x14ac:dyDescent="0.25">
      <c r="C1129" s="43"/>
      <c r="D1129" s="43"/>
      <c r="E1129" s="43"/>
      <c r="F1129" s="6"/>
      <c r="G1129" s="6"/>
    </row>
    <row r="1130" spans="3:7" x14ac:dyDescent="0.25">
      <c r="C1130" s="43"/>
      <c r="D1130" s="43"/>
      <c r="E1130" s="43"/>
      <c r="F1130" s="6"/>
      <c r="G1130" s="6"/>
    </row>
    <row r="1131" spans="3:7" x14ac:dyDescent="0.25">
      <c r="C1131" s="43"/>
      <c r="D1131" s="43"/>
      <c r="E1131" s="43"/>
      <c r="F1131" s="6"/>
      <c r="G1131" s="6"/>
    </row>
    <row r="1132" spans="3:7" x14ac:dyDescent="0.25">
      <c r="C1132" s="43"/>
      <c r="D1132" s="43"/>
      <c r="E1132" s="43"/>
      <c r="F1132" s="6"/>
      <c r="G1132" s="6"/>
    </row>
    <row r="1133" spans="3:7" x14ac:dyDescent="0.25">
      <c r="C1133" s="43"/>
      <c r="D1133" s="43"/>
      <c r="E1133" s="43"/>
      <c r="F1133" s="6"/>
      <c r="G1133" s="6"/>
    </row>
    <row r="1134" spans="3:7" x14ac:dyDescent="0.25">
      <c r="C1134" s="43"/>
      <c r="D1134" s="43"/>
      <c r="E1134" s="43"/>
      <c r="F1134" s="6"/>
      <c r="G1134" s="6"/>
    </row>
  </sheetData>
  <autoFilter ref="A8:G720"/>
  <customSheetViews>
    <customSheetView guid="{C5A7A5CB-61F0-4F90-82BE-C3B07A70E829}" showAutoFilter="1" hiddenColumns="1" topLeftCell="A529">
      <selection activeCell="E530" sqref="E530"/>
      <pageMargins left="0.7" right="0.7" top="0.75" bottom="0.75" header="0.3" footer="0.3"/>
      <pageSetup paperSize="9" orientation="portrait" r:id="rId1"/>
      <autoFilter ref="A8:G695"/>
    </customSheetView>
    <customSheetView guid="{747131C0-6A34-4875-9DE7-DDE6ECCB5962}" scale="70" showAutoFilter="1" topLeftCell="A694">
      <selection activeCell="C720" sqref="C720"/>
      <pageMargins left="0.7" right="0.7" top="0.75" bottom="0.75" header="0.3" footer="0.3"/>
      <pageSetup paperSize="9" orientation="portrait" r:id="rId2"/>
      <autoFilter ref="A8:G720"/>
    </customSheetView>
  </customSheetViews>
  <mergeCells count="1">
    <mergeCell ref="A1:G5"/>
  </mergeCell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МБУ Казакова Фатима 124</cp:lastModifiedBy>
  <dcterms:created xsi:type="dcterms:W3CDTF">2015-06-05T18:19:34Z</dcterms:created>
  <dcterms:modified xsi:type="dcterms:W3CDTF">2025-07-23T09:44:39Z</dcterms:modified>
</cp:coreProperties>
</file>