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_ДЛЯ ОБМЕНА!!!\01. БЮД\Размещение на сайте\Аналитические отчеты\2025\ГП\"/>
    </mc:Choice>
  </mc:AlternateContent>
  <bookViews>
    <workbookView xWindow="0" yWindow="0" windowWidth="28800" windowHeight="12330" tabRatio="500"/>
  </bookViews>
  <sheets>
    <sheet name="ГП" sheetId="1" r:id="rId1"/>
  </sheets>
  <externalReferences>
    <externalReference r:id="rId2"/>
  </externalReferences>
  <definedNames>
    <definedName name="_xlnm._FilterDatabase" localSheetId="0" hidden="1">ГП!$A$5:$X$245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D_C8?">#REF!</definedName>
    <definedName name="XDO_?G_S1_F_R2?">#REF!</definedName>
    <definedName name="XDO_?G_S1_F_R3?">#REF!</definedName>
    <definedName name="XDO_?G_S1_F_R4?">#REF!</definedName>
    <definedName name="XDO_?G_S1_F_R5?">#REF!</definedName>
    <definedName name="XDO_?G_S1_F_R6?">#REF!</definedName>
    <definedName name="XDO_?G_S1_F_R7?">#REF!</definedName>
    <definedName name="XDO_?G_S1_GRF_C2?">#REF!</definedName>
    <definedName name="XDO_?G_S1_GRF_C3?">#REF!</definedName>
    <definedName name="XDO_?G_S1_GRF_C4?">#REF!</definedName>
    <definedName name="XDO_?G_S1_GRF_C5?">#REF!</definedName>
    <definedName name="XDO_?G_S1_GRF_C6?">#REF!</definedName>
    <definedName name="XDO_?G_S1_GRF_C7?">#REF!</definedName>
    <definedName name="XDO_?G_S2_D_C1?">#REF!</definedName>
    <definedName name="XDO_?G_S2_D_C10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D_C8?">#REF!</definedName>
    <definedName name="XDO_?G_S2_D_C9?">#REF!</definedName>
    <definedName name="XDO_?G_S2_F_R4?">#REF!</definedName>
    <definedName name="XDO_?G_S2_F_R5?">#REF!</definedName>
    <definedName name="XDO_?G_S2_F_R6?">#REF!</definedName>
    <definedName name="XDO_?G_S2_F_R7?">#REF!</definedName>
    <definedName name="XDO_?G_S2_F_R8?">#REF!</definedName>
    <definedName name="XDO_?G_S2_F_R9?">#REF!</definedName>
    <definedName name="XDO_?G_S2_GRF_C4?">#REF!</definedName>
    <definedName name="XDO_?G_S2_GRF_C5?">#REF!</definedName>
    <definedName name="XDO_?G_S2_GRF_C6?">#REF!</definedName>
    <definedName name="XDO_?G_S2_GRF_C7?">#REF!</definedName>
    <definedName name="XDO_?G_S2_GRF_C8?">#REF!</definedName>
    <definedName name="XDO_?G_S2_GRF_C9?">#REF!</definedName>
    <definedName name="XDO_?G_S3_D_C1?">#REF!</definedName>
    <definedName name="XDO_?G_S3_D_C10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D_C8?">#REF!</definedName>
    <definedName name="XDO_?G_S3_D_C9?">#REF!</definedName>
    <definedName name="XDO_?G_S3_F_R4?">#REF!</definedName>
    <definedName name="XDO_?G_S3_F_R5?">#REF!</definedName>
    <definedName name="XDO_?G_S3_F_R6?">#REF!</definedName>
    <definedName name="XDO_?G_S3_F_R7?">#REF!</definedName>
    <definedName name="XDO_?G_S3_F_R8?">#REF!</definedName>
    <definedName name="XDO_?G_S3_F_R9?">#REF!</definedName>
    <definedName name="XDO_?G_S3_GRF_C4?">#REF!</definedName>
    <definedName name="XDO_?G_S3_GRF_C5?">#REF!</definedName>
    <definedName name="XDO_?G_S3_GRF_C6?">#REF!</definedName>
    <definedName name="XDO_?G_S3_GRF_C7?">#REF!</definedName>
    <definedName name="XDO_?G_S3_GRF_C8?">#REF!</definedName>
    <definedName name="XDO_?G_S3_GRF_C9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MM?">#REF!</definedName>
    <definedName name="XDO_?H_MM2?">#REF!</definedName>
    <definedName name="XDO_?H_MM3?">#REF!</definedName>
    <definedName name="XDO_?H_MM4?">#REF!</definedName>
    <definedName name="XDO_?H_MM5?">#REF!</definedName>
    <definedName name="XDO_?H_MM6?">#REF!</definedName>
    <definedName name="XDO_?H_OKPO?">#REF!</definedName>
    <definedName name="XDO_?H_REPORT_DATE?">#REF!</definedName>
    <definedName name="XDO_?H_REPORT_NUMBER?">#REF!</definedName>
    <definedName name="XDO_?H_TOFK_CODE?">#REF!</definedName>
    <definedName name="XDO_?H_TOFK_NAME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REPORT_DATE?">#REF!</definedName>
    <definedName name="XDO_GROUP_?LINE1?">#REF!</definedName>
    <definedName name="XDO_GROUP_?LINE1_B?">#REF!</definedName>
    <definedName name="XDO_GROUP_?LINE12?">#REF!</definedName>
    <definedName name="XDO_GROUP_?LINE12_B?">#REF!</definedName>
    <definedName name="XDO_GROUP_?LINE13?">#REF!</definedName>
    <definedName name="XDO_GROUP_?LINE13_B?">#REF!</definedName>
    <definedName name="XDO_GROUP_?LINE2?">#REF!</definedName>
    <definedName name="XDO_GROUP_?LINE2_B?">#REF!</definedName>
    <definedName name="XDO_GROUP_?LINE22?">#REF!</definedName>
    <definedName name="XDO_GROUP_?LINE22_B?">#REF!</definedName>
    <definedName name="XDO_GROUP_?LINE23?">#REF!</definedName>
    <definedName name="XDO_GROUP_?LINE23_B?">#REF!</definedName>
    <definedName name="XDO_GROUP_?LINE3?">#REF!</definedName>
    <definedName name="XDO_GROUP_?LINE3_B?">#REF!</definedName>
    <definedName name="XDO_GROUP_?LINE32?">#REF!</definedName>
    <definedName name="XDO_GROUP_?LINE32_B?">#REF!</definedName>
    <definedName name="XDO_GROUP_?LINE33?">#REF!</definedName>
    <definedName name="XDO_GROUP_?LINE33_B?">#REF!</definedName>
    <definedName name="XDO_GROUP_?SECTION1?">#REF!</definedName>
    <definedName name="XDO_GROUP_?SECTION2?">#REF!</definedName>
    <definedName name="XDO_GROUP_?SECTION3?">#REF!</definedName>
    <definedName name="_xlnm.Print_Titles" localSheetId="0">ГП!$4:$5</definedName>
    <definedName name="_xlnm.Print_Area" localSheetId="0">ГП!$A$1:$Q$247</definedName>
  </definedName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02" i="1" l="1"/>
  <c r="V202" i="1"/>
  <c r="U202" i="1"/>
  <c r="V241" i="1" l="1"/>
  <c r="W238" i="1"/>
  <c r="W237" i="1"/>
  <c r="U236" i="1"/>
  <c r="U235" i="1"/>
  <c r="V233" i="1"/>
  <c r="V232" i="1"/>
  <c r="Q230" i="1"/>
  <c r="U228" i="1"/>
  <c r="V224" i="1"/>
  <c r="W221" i="1"/>
  <c r="U220" i="1"/>
  <c r="U219" i="1"/>
  <c r="V217" i="1"/>
  <c r="W214" i="1"/>
  <c r="W212" i="1"/>
  <c r="U212" i="1"/>
  <c r="V209" i="1"/>
  <c r="U209" i="1"/>
  <c r="W206" i="1"/>
  <c r="U204" i="1"/>
  <c r="W197" i="1"/>
  <c r="U195" i="1"/>
  <c r="V192" i="1"/>
  <c r="V191" i="1"/>
  <c r="U187" i="1"/>
  <c r="W186" i="1"/>
  <c r="U183" i="1"/>
  <c r="W181" i="1"/>
  <c r="U179" i="1"/>
  <c r="W177" i="1"/>
  <c r="V176" i="1"/>
  <c r="U175" i="1"/>
  <c r="U171" i="1"/>
  <c r="V168" i="1"/>
  <c r="W167" i="1"/>
  <c r="W165" i="1"/>
  <c r="U163" i="1"/>
  <c r="W159" i="1"/>
  <c r="W157" i="1"/>
  <c r="U156" i="1"/>
  <c r="U155" i="1"/>
  <c r="V153" i="1"/>
  <c r="V152" i="1"/>
  <c r="W150" i="1"/>
  <c r="U148" i="1"/>
  <c r="V144" i="1"/>
  <c r="W141" i="1"/>
  <c r="U139" i="1"/>
  <c r="U138" i="1"/>
  <c r="W133" i="1"/>
  <c r="W131" i="1"/>
  <c r="U131" i="1"/>
  <c r="U129" i="1"/>
  <c r="V128" i="1"/>
  <c r="V126" i="1"/>
  <c r="U123" i="1"/>
  <c r="V120" i="1"/>
  <c r="W117" i="1"/>
  <c r="W116" i="1"/>
  <c r="U114" i="1"/>
  <c r="V112" i="1"/>
  <c r="V111" i="1"/>
  <c r="Q109" i="1"/>
  <c r="U107" i="1"/>
  <c r="V105" i="1"/>
  <c r="V104" i="1"/>
  <c r="U102" i="1"/>
  <c r="U99" i="1"/>
  <c r="W96" i="1"/>
  <c r="V96" i="1"/>
  <c r="U94" i="1"/>
  <c r="W93" i="1"/>
  <c r="V91" i="1"/>
  <c r="U91" i="1"/>
  <c r="W88" i="1"/>
  <c r="V88" i="1"/>
  <c r="U86" i="1"/>
  <c r="W85" i="1"/>
  <c r="U83" i="1"/>
  <c r="V82" i="1"/>
  <c r="V80" i="1"/>
  <c r="W77" i="1"/>
  <c r="U75" i="1"/>
  <c r="V74" i="1"/>
  <c r="V72" i="1"/>
  <c r="W71" i="1"/>
  <c r="U69" i="1"/>
  <c r="O67" i="1"/>
  <c r="W65" i="1"/>
  <c r="V64" i="1"/>
  <c r="U63" i="1"/>
  <c r="W61" i="1"/>
  <c r="U59" i="1"/>
  <c r="W57" i="1"/>
  <c r="V56" i="1"/>
  <c r="U55" i="1"/>
  <c r="W53" i="1"/>
  <c r="U51" i="1"/>
  <c r="V48" i="1"/>
  <c r="U47" i="1"/>
  <c r="W45" i="1"/>
  <c r="V44" i="1"/>
  <c r="U43" i="1"/>
  <c r="U41" i="1"/>
  <c r="W40" i="1"/>
  <c r="V40" i="1"/>
  <c r="V38" i="1"/>
  <c r="U38" i="1"/>
  <c r="W37" i="1"/>
  <c r="V35" i="1"/>
  <c r="U35" i="1"/>
  <c r="U33" i="1"/>
  <c r="W32" i="1"/>
  <c r="V32" i="1"/>
  <c r="V30" i="1"/>
  <c r="U30" i="1"/>
  <c r="W29" i="1"/>
  <c r="W27" i="1"/>
  <c r="V27" i="1"/>
  <c r="U27" i="1"/>
  <c r="U25" i="1"/>
  <c r="W24" i="1"/>
  <c r="V24" i="1"/>
  <c r="V22" i="1"/>
  <c r="U22" i="1"/>
  <c r="W21" i="1"/>
  <c r="O19" i="1"/>
  <c r="U17" i="1"/>
  <c r="W16" i="1"/>
  <c r="V16" i="1"/>
  <c r="V14" i="1"/>
  <c r="U14" i="1"/>
  <c r="W13" i="1"/>
  <c r="W11" i="1"/>
  <c r="V11" i="1"/>
  <c r="U11" i="1"/>
  <c r="U9" i="1"/>
  <c r="W8" i="1"/>
  <c r="V8" i="1"/>
  <c r="W222" i="1"/>
  <c r="V200" i="1"/>
  <c r="W173" i="1"/>
  <c r="V166" i="1"/>
  <c r="W163" i="1"/>
  <c r="U161" i="1"/>
  <c r="V160" i="1"/>
  <c r="V158" i="1"/>
  <c r="W155" i="1"/>
  <c r="U153" i="1"/>
  <c r="V150" i="1"/>
  <c r="W149" i="1"/>
  <c r="U145" i="1"/>
  <c r="V142" i="1"/>
  <c r="W139" i="1"/>
  <c r="U137" i="1"/>
  <c r="V136" i="1"/>
  <c r="V134" i="1"/>
  <c r="W125" i="1"/>
  <c r="W123" i="1"/>
  <c r="U121" i="1"/>
  <c r="V118" i="1"/>
  <c r="W115" i="1"/>
  <c r="U115" i="1"/>
  <c r="U113" i="1"/>
  <c r="W107" i="1"/>
  <c r="U105" i="1"/>
  <c r="V102" i="1"/>
  <c r="W101" i="1"/>
  <c r="W99" i="1"/>
  <c r="U97" i="1"/>
  <c r="V94" i="1"/>
  <c r="W91" i="1"/>
  <c r="U89" i="1"/>
  <c r="V86" i="1"/>
  <c r="W83" i="1"/>
  <c r="U81" i="1"/>
  <c r="V78" i="1"/>
  <c r="W75" i="1"/>
  <c r="U73" i="1"/>
  <c r="V70" i="1"/>
  <c r="U65" i="1"/>
  <c r="V62" i="1"/>
  <c r="W59" i="1"/>
  <c r="U57" i="1"/>
  <c r="V54" i="1"/>
  <c r="W51" i="1"/>
  <c r="U49" i="1"/>
  <c r="V46" i="1"/>
  <c r="W43" i="1"/>
  <c r="W35" i="1"/>
  <c r="Q20" i="1"/>
  <c r="W19" i="1"/>
  <c r="O18" i="1"/>
  <c r="W7" i="1"/>
  <c r="V7" i="1"/>
  <c r="U7" i="1"/>
  <c r="K243" i="1"/>
  <c r="Q243" i="1" s="1"/>
  <c r="J243" i="1"/>
  <c r="I243" i="1"/>
  <c r="K242" i="1"/>
  <c r="J242" i="1"/>
  <c r="P242" i="1" s="1"/>
  <c r="I242" i="1"/>
  <c r="O242" i="1" s="1"/>
  <c r="K241" i="1"/>
  <c r="Q241" i="1" s="1"/>
  <c r="J241" i="1"/>
  <c r="I241" i="1"/>
  <c r="O241" i="1" s="1"/>
  <c r="K239" i="1"/>
  <c r="J239" i="1"/>
  <c r="P239" i="1" s="1"/>
  <c r="I239" i="1"/>
  <c r="O239" i="1" s="1"/>
  <c r="K238" i="1"/>
  <c r="J238" i="1"/>
  <c r="I238" i="1"/>
  <c r="O238" i="1" s="1"/>
  <c r="K237" i="1"/>
  <c r="J237" i="1"/>
  <c r="P237" i="1" s="1"/>
  <c r="I237" i="1"/>
  <c r="K236" i="1"/>
  <c r="Q236" i="1" s="1"/>
  <c r="J236" i="1"/>
  <c r="P236" i="1" s="1"/>
  <c r="I236" i="1"/>
  <c r="K235" i="1"/>
  <c r="Q235" i="1" s="1"/>
  <c r="J235" i="1"/>
  <c r="P235" i="1" s="1"/>
  <c r="I235" i="1"/>
  <c r="K234" i="1"/>
  <c r="Q234" i="1" s="1"/>
  <c r="J234" i="1"/>
  <c r="I234" i="1"/>
  <c r="O234" i="1" s="1"/>
  <c r="K233" i="1"/>
  <c r="Q233" i="1" s="1"/>
  <c r="J233" i="1"/>
  <c r="I233" i="1"/>
  <c r="K232" i="1"/>
  <c r="Q232" i="1" s="1"/>
  <c r="J232" i="1"/>
  <c r="I232" i="1"/>
  <c r="O232" i="1" s="1"/>
  <c r="P231" i="1"/>
  <c r="O231" i="1"/>
  <c r="K229" i="1"/>
  <c r="J229" i="1"/>
  <c r="P229" i="1" s="1"/>
  <c r="I229" i="1"/>
  <c r="K228" i="1"/>
  <c r="Q228" i="1" s="1"/>
  <c r="J228" i="1"/>
  <c r="P228" i="1" s="1"/>
  <c r="I228" i="1"/>
  <c r="K227" i="1"/>
  <c r="J227" i="1"/>
  <c r="I227" i="1"/>
  <c r="K226" i="1"/>
  <c r="Q226" i="1" s="1"/>
  <c r="J226" i="1"/>
  <c r="I226" i="1"/>
  <c r="O226" i="1" s="1"/>
  <c r="K224" i="1"/>
  <c r="J224" i="1"/>
  <c r="I224" i="1"/>
  <c r="K223" i="1"/>
  <c r="J223" i="1"/>
  <c r="P223" i="1" s="1"/>
  <c r="I223" i="1"/>
  <c r="O223" i="1" s="1"/>
  <c r="K222" i="1"/>
  <c r="J222" i="1"/>
  <c r="P222" i="1" s="1"/>
  <c r="I222" i="1"/>
  <c r="O222" i="1" s="1"/>
  <c r="K221" i="1"/>
  <c r="J221" i="1"/>
  <c r="P221" i="1" s="1"/>
  <c r="I221" i="1"/>
  <c r="K220" i="1"/>
  <c r="Q220" i="1" s="1"/>
  <c r="J220" i="1"/>
  <c r="P220" i="1" s="1"/>
  <c r="I220" i="1"/>
  <c r="K219" i="1"/>
  <c r="Q219" i="1" s="1"/>
  <c r="J219" i="1"/>
  <c r="P219" i="1" s="1"/>
  <c r="I219" i="1"/>
  <c r="K218" i="1"/>
  <c r="J218" i="1"/>
  <c r="I218" i="1"/>
  <c r="O218" i="1" s="1"/>
  <c r="K217" i="1"/>
  <c r="Q217" i="1" s="1"/>
  <c r="J217" i="1"/>
  <c r="I217" i="1"/>
  <c r="O217" i="1" s="1"/>
  <c r="K216" i="1"/>
  <c r="Q216" i="1" s="1"/>
  <c r="J216" i="1"/>
  <c r="I216" i="1"/>
  <c r="O216" i="1" s="1"/>
  <c r="K215" i="1"/>
  <c r="J215" i="1"/>
  <c r="P215" i="1" s="1"/>
  <c r="I215" i="1"/>
  <c r="O215" i="1" s="1"/>
  <c r="K214" i="1"/>
  <c r="J214" i="1"/>
  <c r="P214" i="1" s="1"/>
  <c r="I214" i="1"/>
  <c r="O214" i="1" s="1"/>
  <c r="K212" i="1"/>
  <c r="J212" i="1"/>
  <c r="P212" i="1" s="1"/>
  <c r="I212" i="1"/>
  <c r="K211" i="1"/>
  <c r="Q211" i="1" s="1"/>
  <c r="J211" i="1"/>
  <c r="P211" i="1" s="1"/>
  <c r="I211" i="1"/>
  <c r="O211" i="1" s="1"/>
  <c r="O210" i="1"/>
  <c r="K209" i="1"/>
  <c r="Q209" i="1" s="1"/>
  <c r="J209" i="1"/>
  <c r="I209" i="1"/>
  <c r="K208" i="1"/>
  <c r="J208" i="1"/>
  <c r="P208" i="1" s="1"/>
  <c r="I208" i="1"/>
  <c r="O208" i="1" s="1"/>
  <c r="K207" i="1"/>
  <c r="Q207" i="1" s="1"/>
  <c r="J207" i="1"/>
  <c r="P207" i="1" s="1"/>
  <c r="I207" i="1"/>
  <c r="O207" i="1" s="1"/>
  <c r="K206" i="1"/>
  <c r="J206" i="1"/>
  <c r="I206" i="1"/>
  <c r="K205" i="1"/>
  <c r="J205" i="1"/>
  <c r="P205" i="1" s="1"/>
  <c r="I205" i="1"/>
  <c r="O205" i="1" s="1"/>
  <c r="Q204" i="1"/>
  <c r="K203" i="1"/>
  <c r="Q203" i="1" s="1"/>
  <c r="J203" i="1"/>
  <c r="P203" i="1" s="1"/>
  <c r="I203" i="1"/>
  <c r="K201" i="1"/>
  <c r="Q201" i="1" s="1"/>
  <c r="J201" i="1"/>
  <c r="I201" i="1"/>
  <c r="O201" i="1" s="1"/>
  <c r="K200" i="1"/>
  <c r="Q200" i="1" s="1"/>
  <c r="J200" i="1"/>
  <c r="I200" i="1"/>
  <c r="O200" i="1" s="1"/>
  <c r="K199" i="1"/>
  <c r="Q199" i="1" s="1"/>
  <c r="J199" i="1"/>
  <c r="I199" i="1"/>
  <c r="O199" i="1" s="1"/>
  <c r="K198" i="1"/>
  <c r="J198" i="1"/>
  <c r="P198" i="1" s="1"/>
  <c r="I198" i="1"/>
  <c r="O198" i="1" s="1"/>
  <c r="K197" i="1"/>
  <c r="J197" i="1"/>
  <c r="P197" i="1" s="1"/>
  <c r="I197" i="1"/>
  <c r="O197" i="1" s="1"/>
  <c r="K196" i="1"/>
  <c r="J196" i="1"/>
  <c r="P196" i="1" s="1"/>
  <c r="I196" i="1"/>
  <c r="K195" i="1"/>
  <c r="Q195" i="1" s="1"/>
  <c r="J195" i="1"/>
  <c r="P195" i="1" s="1"/>
  <c r="I195" i="1"/>
  <c r="K194" i="1"/>
  <c r="Q194" i="1" s="1"/>
  <c r="J194" i="1"/>
  <c r="P194" i="1" s="1"/>
  <c r="I194" i="1"/>
  <c r="K193" i="1"/>
  <c r="Q193" i="1" s="1"/>
  <c r="J193" i="1"/>
  <c r="I193" i="1"/>
  <c r="O193" i="1" s="1"/>
  <c r="K192" i="1"/>
  <c r="Q192" i="1" s="1"/>
  <c r="J192" i="1"/>
  <c r="I192" i="1"/>
  <c r="O192" i="1" s="1"/>
  <c r="K191" i="1"/>
  <c r="Q191" i="1" s="1"/>
  <c r="J191" i="1"/>
  <c r="I191" i="1"/>
  <c r="O191" i="1" s="1"/>
  <c r="P190" i="1"/>
  <c r="O190" i="1"/>
  <c r="K188" i="1"/>
  <c r="J188" i="1"/>
  <c r="P188" i="1" s="1"/>
  <c r="I188" i="1"/>
  <c r="O188" i="1" s="1"/>
  <c r="K187" i="1"/>
  <c r="Q187" i="1" s="1"/>
  <c r="J187" i="1"/>
  <c r="P187" i="1" s="1"/>
  <c r="I187" i="1"/>
  <c r="K186" i="1"/>
  <c r="J186" i="1"/>
  <c r="P186" i="1" s="1"/>
  <c r="I186" i="1"/>
  <c r="K185" i="1"/>
  <c r="Q185" i="1" s="1"/>
  <c r="J185" i="1"/>
  <c r="P185" i="1" s="1"/>
  <c r="I185" i="1"/>
  <c r="O185" i="1" s="1"/>
  <c r="K183" i="1"/>
  <c r="J183" i="1"/>
  <c r="P183" i="1" s="1"/>
  <c r="I183" i="1"/>
  <c r="K182" i="1"/>
  <c r="Q182" i="1" s="1"/>
  <c r="J182" i="1"/>
  <c r="P182" i="1" s="1"/>
  <c r="I182" i="1"/>
  <c r="O182" i="1" s="1"/>
  <c r="K181" i="1"/>
  <c r="J181" i="1"/>
  <c r="P181" i="1" s="1"/>
  <c r="I181" i="1"/>
  <c r="K180" i="1"/>
  <c r="Q180" i="1" s="1"/>
  <c r="J180" i="1"/>
  <c r="I180" i="1"/>
  <c r="O180" i="1" s="1"/>
  <c r="K179" i="1"/>
  <c r="Q179" i="1" s="1"/>
  <c r="J179" i="1"/>
  <c r="P179" i="1" s="1"/>
  <c r="I179" i="1"/>
  <c r="K178" i="1"/>
  <c r="Q178" i="1" s="1"/>
  <c r="J178" i="1"/>
  <c r="I178" i="1"/>
  <c r="O178" i="1" s="1"/>
  <c r="K177" i="1"/>
  <c r="J177" i="1"/>
  <c r="P177" i="1" s="1"/>
  <c r="I177" i="1"/>
  <c r="K176" i="1"/>
  <c r="Q176" i="1" s="1"/>
  <c r="J176" i="1"/>
  <c r="I176" i="1"/>
  <c r="O176" i="1" s="1"/>
  <c r="K175" i="1"/>
  <c r="J175" i="1"/>
  <c r="P175" i="1" s="1"/>
  <c r="I175" i="1"/>
  <c r="P174" i="1"/>
  <c r="O174" i="1"/>
  <c r="K172" i="1"/>
  <c r="Q172" i="1" s="1"/>
  <c r="J172" i="1"/>
  <c r="P172" i="1" s="1"/>
  <c r="I172" i="1"/>
  <c r="O172" i="1" s="1"/>
  <c r="K171" i="1"/>
  <c r="J171" i="1"/>
  <c r="P171" i="1" s="1"/>
  <c r="I171" i="1"/>
  <c r="K170" i="1"/>
  <c r="Q170" i="1" s="1"/>
  <c r="J170" i="1"/>
  <c r="I170" i="1"/>
  <c r="O170" i="1" s="1"/>
  <c r="K169" i="1"/>
  <c r="Q169" i="1" s="1"/>
  <c r="J169" i="1"/>
  <c r="P169" i="1" s="1"/>
  <c r="I169" i="1"/>
  <c r="K168" i="1"/>
  <c r="Q168" i="1" s="1"/>
  <c r="J168" i="1"/>
  <c r="I168" i="1"/>
  <c r="O168" i="1" s="1"/>
  <c r="K167" i="1"/>
  <c r="J167" i="1"/>
  <c r="P167" i="1" s="1"/>
  <c r="I167" i="1"/>
  <c r="O167" i="1" s="1"/>
  <c r="K166" i="1"/>
  <c r="Q166" i="1" s="1"/>
  <c r="J166" i="1"/>
  <c r="I166" i="1"/>
  <c r="O166" i="1" s="1"/>
  <c r="K165" i="1"/>
  <c r="J165" i="1"/>
  <c r="P165" i="1" s="1"/>
  <c r="I165" i="1"/>
  <c r="K164" i="1"/>
  <c r="Q164" i="1" s="1"/>
  <c r="J164" i="1"/>
  <c r="P164" i="1" s="1"/>
  <c r="I164" i="1"/>
  <c r="O164" i="1" s="1"/>
  <c r="K163" i="1"/>
  <c r="J163" i="1"/>
  <c r="I163" i="1"/>
  <c r="K162" i="1"/>
  <c r="Q162" i="1" s="1"/>
  <c r="J162" i="1"/>
  <c r="I162" i="1"/>
  <c r="O162" i="1" s="1"/>
  <c r="K161" i="1"/>
  <c r="Q161" i="1" s="1"/>
  <c r="J161" i="1"/>
  <c r="P161" i="1" s="1"/>
  <c r="I161" i="1"/>
  <c r="K160" i="1"/>
  <c r="J160" i="1"/>
  <c r="I160" i="1"/>
  <c r="O160" i="1" s="1"/>
  <c r="K159" i="1"/>
  <c r="J159" i="1"/>
  <c r="P159" i="1" s="1"/>
  <c r="I159" i="1"/>
  <c r="O159" i="1" s="1"/>
  <c r="O158" i="1"/>
  <c r="K157" i="1"/>
  <c r="J157" i="1"/>
  <c r="I157" i="1"/>
  <c r="O157" i="1" s="1"/>
  <c r="K156" i="1"/>
  <c r="Q156" i="1" s="1"/>
  <c r="J156" i="1"/>
  <c r="P156" i="1" s="1"/>
  <c r="I156" i="1"/>
  <c r="K155" i="1"/>
  <c r="J155" i="1"/>
  <c r="P155" i="1" s="1"/>
  <c r="I155" i="1"/>
  <c r="K154" i="1"/>
  <c r="J154" i="1"/>
  <c r="P154" i="1" s="1"/>
  <c r="I154" i="1"/>
  <c r="O154" i="1" s="1"/>
  <c r="K153" i="1"/>
  <c r="Q153" i="1" s="1"/>
  <c r="J153" i="1"/>
  <c r="I153" i="1"/>
  <c r="K152" i="1"/>
  <c r="Q152" i="1" s="1"/>
  <c r="J152" i="1"/>
  <c r="I152" i="1"/>
  <c r="K151" i="1"/>
  <c r="J151" i="1"/>
  <c r="P151" i="1" s="1"/>
  <c r="I151" i="1"/>
  <c r="O151" i="1" s="1"/>
  <c r="K150" i="1"/>
  <c r="J150" i="1"/>
  <c r="I150" i="1"/>
  <c r="O150" i="1" s="1"/>
  <c r="K149" i="1"/>
  <c r="J149" i="1"/>
  <c r="I149" i="1"/>
  <c r="K148" i="1"/>
  <c r="Q148" i="1" s="1"/>
  <c r="J148" i="1"/>
  <c r="I148" i="1"/>
  <c r="P147" i="1"/>
  <c r="O145" i="1"/>
  <c r="Q144" i="1"/>
  <c r="K142" i="1"/>
  <c r="J142" i="1"/>
  <c r="I142" i="1"/>
  <c r="O142" i="1" s="1"/>
  <c r="K141" i="1"/>
  <c r="J141" i="1"/>
  <c r="P141" i="1" s="1"/>
  <c r="I141" i="1"/>
  <c r="O141" i="1" s="1"/>
  <c r="K140" i="1"/>
  <c r="J140" i="1"/>
  <c r="I140" i="1"/>
  <c r="K139" i="1"/>
  <c r="J139" i="1"/>
  <c r="P139" i="1" s="1"/>
  <c r="I139" i="1"/>
  <c r="K138" i="1"/>
  <c r="Q138" i="1" s="1"/>
  <c r="J138" i="1"/>
  <c r="P138" i="1" s="1"/>
  <c r="I138" i="1"/>
  <c r="K137" i="1"/>
  <c r="J137" i="1"/>
  <c r="I137" i="1"/>
  <c r="K136" i="1"/>
  <c r="Q136" i="1" s="1"/>
  <c r="J136" i="1"/>
  <c r="I136" i="1"/>
  <c r="O136" i="1" s="1"/>
  <c r="K135" i="1"/>
  <c r="J135" i="1"/>
  <c r="I135" i="1"/>
  <c r="O135" i="1" s="1"/>
  <c r="K134" i="1"/>
  <c r="J134" i="1"/>
  <c r="I134" i="1"/>
  <c r="O134" i="1" s="1"/>
  <c r="K133" i="1"/>
  <c r="J133" i="1"/>
  <c r="P133" i="1" s="1"/>
  <c r="I133" i="1"/>
  <c r="O133" i="1" s="1"/>
  <c r="P132" i="1"/>
  <c r="K131" i="1"/>
  <c r="J131" i="1"/>
  <c r="P131" i="1" s="1"/>
  <c r="I131" i="1"/>
  <c r="K130" i="1"/>
  <c r="Q130" i="1" s="1"/>
  <c r="J130" i="1"/>
  <c r="P130" i="1" s="1"/>
  <c r="I130" i="1"/>
  <c r="O130" i="1" s="1"/>
  <c r="K129" i="1"/>
  <c r="Q129" i="1" s="1"/>
  <c r="J129" i="1"/>
  <c r="P129" i="1" s="1"/>
  <c r="I129" i="1"/>
  <c r="K128" i="1"/>
  <c r="Q128" i="1" s="1"/>
  <c r="J128" i="1"/>
  <c r="I128" i="1"/>
  <c r="O128" i="1" s="1"/>
  <c r="K127" i="1"/>
  <c r="Q127" i="1" s="1"/>
  <c r="J127" i="1"/>
  <c r="P127" i="1" s="1"/>
  <c r="I127" i="1"/>
  <c r="O127" i="1" s="1"/>
  <c r="K126" i="1"/>
  <c r="Q126" i="1" s="1"/>
  <c r="J126" i="1"/>
  <c r="I126" i="1"/>
  <c r="O126" i="1" s="1"/>
  <c r="K125" i="1"/>
  <c r="J125" i="1"/>
  <c r="P125" i="1" s="1"/>
  <c r="I125" i="1"/>
  <c r="O125" i="1" s="1"/>
  <c r="K123" i="1"/>
  <c r="J123" i="1"/>
  <c r="P123" i="1" s="1"/>
  <c r="I123" i="1"/>
  <c r="K122" i="1"/>
  <c r="J122" i="1"/>
  <c r="I122" i="1"/>
  <c r="O122" i="1" s="1"/>
  <c r="K121" i="1"/>
  <c r="Q121" i="1" s="1"/>
  <c r="J121" i="1"/>
  <c r="P121" i="1" s="1"/>
  <c r="I121" i="1"/>
  <c r="P120" i="1"/>
  <c r="K119" i="1"/>
  <c r="Q119" i="1" s="1"/>
  <c r="J119" i="1"/>
  <c r="I119" i="1"/>
  <c r="K118" i="1"/>
  <c r="Q118" i="1" s="1"/>
  <c r="J118" i="1"/>
  <c r="I118" i="1"/>
  <c r="O118" i="1" s="1"/>
  <c r="K117" i="1"/>
  <c r="J117" i="1"/>
  <c r="P117" i="1" s="1"/>
  <c r="I117" i="1"/>
  <c r="O117" i="1" s="1"/>
  <c r="K116" i="1"/>
  <c r="J116" i="1"/>
  <c r="I116" i="1"/>
  <c r="O116" i="1" s="1"/>
  <c r="K115" i="1"/>
  <c r="J115" i="1"/>
  <c r="P115" i="1" s="1"/>
  <c r="I115" i="1"/>
  <c r="K114" i="1"/>
  <c r="Q114" i="1" s="1"/>
  <c r="J114" i="1"/>
  <c r="P114" i="1" s="1"/>
  <c r="I114" i="1"/>
  <c r="K113" i="1"/>
  <c r="Q113" i="1" s="1"/>
  <c r="J113" i="1"/>
  <c r="P113" i="1" s="1"/>
  <c r="I113" i="1"/>
  <c r="K112" i="1"/>
  <c r="Q112" i="1" s="1"/>
  <c r="J112" i="1"/>
  <c r="I112" i="1"/>
  <c r="O112" i="1" s="1"/>
  <c r="K111" i="1"/>
  <c r="Q111" i="1" s="1"/>
  <c r="J111" i="1"/>
  <c r="I111" i="1"/>
  <c r="O111" i="1" s="1"/>
  <c r="O110" i="1"/>
  <c r="P108" i="1"/>
  <c r="Q107" i="1"/>
  <c r="P107" i="1"/>
  <c r="O107" i="1"/>
  <c r="K106" i="1"/>
  <c r="Q106" i="1" s="1"/>
  <c r="J106" i="1"/>
  <c r="P106" i="1" s="1"/>
  <c r="I106" i="1"/>
  <c r="O106" i="1" s="1"/>
  <c r="K105" i="1"/>
  <c r="Q105" i="1" s="1"/>
  <c r="J105" i="1"/>
  <c r="I105" i="1"/>
  <c r="O105" i="1" s="1"/>
  <c r="Q104" i="1"/>
  <c r="P104" i="1"/>
  <c r="K103" i="1"/>
  <c r="Q103" i="1" s="1"/>
  <c r="J103" i="1"/>
  <c r="P103" i="1" s="1"/>
  <c r="I103" i="1"/>
  <c r="O103" i="1" s="1"/>
  <c r="K102" i="1"/>
  <c r="Q102" i="1" s="1"/>
  <c r="J102" i="1"/>
  <c r="I102" i="1"/>
  <c r="K101" i="1"/>
  <c r="J101" i="1"/>
  <c r="P101" i="1" s="1"/>
  <c r="I101" i="1"/>
  <c r="O101" i="1" s="1"/>
  <c r="K100" i="1"/>
  <c r="Q100" i="1" s="1"/>
  <c r="J100" i="1"/>
  <c r="I100" i="1"/>
  <c r="O100" i="1" s="1"/>
  <c r="K99" i="1"/>
  <c r="J99" i="1"/>
  <c r="I99" i="1"/>
  <c r="K98" i="1"/>
  <c r="Q98" i="1" s="1"/>
  <c r="J98" i="1"/>
  <c r="P98" i="1" s="1"/>
  <c r="I98" i="1"/>
  <c r="O98" i="1" s="1"/>
  <c r="K97" i="1"/>
  <c r="Q97" i="1" s="1"/>
  <c r="J97" i="1"/>
  <c r="P97" i="1" s="1"/>
  <c r="I97" i="1"/>
  <c r="K96" i="1"/>
  <c r="J96" i="1"/>
  <c r="I96" i="1"/>
  <c r="O96" i="1" s="1"/>
  <c r="K95" i="1"/>
  <c r="Q95" i="1" s="1"/>
  <c r="J95" i="1"/>
  <c r="P95" i="1" s="1"/>
  <c r="I95" i="1"/>
  <c r="O95" i="1" s="1"/>
  <c r="K94" i="1"/>
  <c r="Q94" i="1" s="1"/>
  <c r="J94" i="1"/>
  <c r="I94" i="1"/>
  <c r="K93" i="1"/>
  <c r="J93" i="1"/>
  <c r="P93" i="1" s="1"/>
  <c r="I93" i="1"/>
  <c r="O93" i="1" s="1"/>
  <c r="K92" i="1"/>
  <c r="Q92" i="1" s="1"/>
  <c r="J92" i="1"/>
  <c r="P92" i="1" s="1"/>
  <c r="I92" i="1"/>
  <c r="O92" i="1" s="1"/>
  <c r="K91" i="1"/>
  <c r="J91" i="1"/>
  <c r="I91" i="1"/>
  <c r="K90" i="1"/>
  <c r="Q90" i="1" s="1"/>
  <c r="J90" i="1"/>
  <c r="P90" i="1" s="1"/>
  <c r="I90" i="1"/>
  <c r="O90" i="1" s="1"/>
  <c r="K89" i="1"/>
  <c r="Q89" i="1" s="1"/>
  <c r="J89" i="1"/>
  <c r="P89" i="1" s="1"/>
  <c r="I89" i="1"/>
  <c r="K88" i="1"/>
  <c r="J88" i="1"/>
  <c r="I88" i="1"/>
  <c r="O88" i="1" s="1"/>
  <c r="K87" i="1"/>
  <c r="Q87" i="1" s="1"/>
  <c r="J87" i="1"/>
  <c r="P87" i="1" s="1"/>
  <c r="I87" i="1"/>
  <c r="O87" i="1" s="1"/>
  <c r="K86" i="1"/>
  <c r="Q86" i="1" s="1"/>
  <c r="J86" i="1"/>
  <c r="I86" i="1"/>
  <c r="K85" i="1"/>
  <c r="J85" i="1"/>
  <c r="P85" i="1" s="1"/>
  <c r="I85" i="1"/>
  <c r="O85" i="1" s="1"/>
  <c r="K83" i="1"/>
  <c r="J83" i="1"/>
  <c r="P83" i="1" s="1"/>
  <c r="I83" i="1"/>
  <c r="K82" i="1"/>
  <c r="Q82" i="1" s="1"/>
  <c r="J82" i="1"/>
  <c r="I82" i="1"/>
  <c r="O82" i="1" s="1"/>
  <c r="K81" i="1"/>
  <c r="Q81" i="1" s="1"/>
  <c r="J81" i="1"/>
  <c r="P81" i="1" s="1"/>
  <c r="I81" i="1"/>
  <c r="K80" i="1"/>
  <c r="Q80" i="1" s="1"/>
  <c r="J80" i="1"/>
  <c r="I80" i="1"/>
  <c r="O80" i="1" s="1"/>
  <c r="K79" i="1"/>
  <c r="J79" i="1"/>
  <c r="P79" i="1" s="1"/>
  <c r="I79" i="1"/>
  <c r="O79" i="1" s="1"/>
  <c r="K78" i="1"/>
  <c r="Q78" i="1" s="1"/>
  <c r="J78" i="1"/>
  <c r="I78" i="1"/>
  <c r="O78" i="1" s="1"/>
  <c r="K77" i="1"/>
  <c r="J77" i="1"/>
  <c r="P77" i="1" s="1"/>
  <c r="I77" i="1"/>
  <c r="K76" i="1"/>
  <c r="Q76" i="1" s="1"/>
  <c r="J76" i="1"/>
  <c r="P76" i="1" s="1"/>
  <c r="I76" i="1"/>
  <c r="O76" i="1" s="1"/>
  <c r="K75" i="1"/>
  <c r="J75" i="1"/>
  <c r="I75" i="1"/>
  <c r="K74" i="1"/>
  <c r="Q74" i="1" s="1"/>
  <c r="J74" i="1"/>
  <c r="I74" i="1"/>
  <c r="O74" i="1" s="1"/>
  <c r="K73" i="1"/>
  <c r="Q73" i="1" s="1"/>
  <c r="J73" i="1"/>
  <c r="P73" i="1" s="1"/>
  <c r="I73" i="1"/>
  <c r="K72" i="1"/>
  <c r="Q72" i="1" s="1"/>
  <c r="J72" i="1"/>
  <c r="I72" i="1"/>
  <c r="O72" i="1" s="1"/>
  <c r="K71" i="1"/>
  <c r="J71" i="1"/>
  <c r="P71" i="1" s="1"/>
  <c r="I71" i="1"/>
  <c r="O71" i="1" s="1"/>
  <c r="K70" i="1"/>
  <c r="Q70" i="1" s="1"/>
  <c r="J70" i="1"/>
  <c r="I70" i="1"/>
  <c r="O70" i="1" s="1"/>
  <c r="K69" i="1"/>
  <c r="J69" i="1"/>
  <c r="P69" i="1" s="1"/>
  <c r="I69" i="1"/>
  <c r="K68" i="1"/>
  <c r="Q68" i="1" s="1"/>
  <c r="J68" i="1"/>
  <c r="P68" i="1" s="1"/>
  <c r="I68" i="1"/>
  <c r="O68" i="1" s="1"/>
  <c r="P67" i="1"/>
  <c r="K66" i="1"/>
  <c r="J66" i="1"/>
  <c r="P66" i="1" s="1"/>
  <c r="I66" i="1"/>
  <c r="O66" i="1" s="1"/>
  <c r="K65" i="1"/>
  <c r="J65" i="1"/>
  <c r="P65" i="1" s="1"/>
  <c r="I65" i="1"/>
  <c r="K64" i="1"/>
  <c r="Q64" i="1" s="1"/>
  <c r="J64" i="1"/>
  <c r="I64" i="1"/>
  <c r="O64" i="1" s="1"/>
  <c r="K63" i="1"/>
  <c r="Q63" i="1" s="1"/>
  <c r="J63" i="1"/>
  <c r="P63" i="1" s="1"/>
  <c r="I63" i="1"/>
  <c r="K62" i="1"/>
  <c r="Q62" i="1" s="1"/>
  <c r="J62" i="1"/>
  <c r="I62" i="1"/>
  <c r="O62" i="1" s="1"/>
  <c r="K61" i="1"/>
  <c r="J61" i="1"/>
  <c r="P61" i="1" s="1"/>
  <c r="I61" i="1"/>
  <c r="O61" i="1" s="1"/>
  <c r="K60" i="1"/>
  <c r="Q60" i="1" s="1"/>
  <c r="J60" i="1"/>
  <c r="I60" i="1"/>
  <c r="O60" i="1" s="1"/>
  <c r="K59" i="1"/>
  <c r="J59" i="1"/>
  <c r="P59" i="1" s="1"/>
  <c r="I59" i="1"/>
  <c r="K58" i="1"/>
  <c r="Q58" i="1" s="1"/>
  <c r="J58" i="1"/>
  <c r="P58" i="1" s="1"/>
  <c r="I58" i="1"/>
  <c r="O58" i="1" s="1"/>
  <c r="K57" i="1"/>
  <c r="J57" i="1"/>
  <c r="P57" i="1" s="1"/>
  <c r="I57" i="1"/>
  <c r="K56" i="1"/>
  <c r="Q56" i="1" s="1"/>
  <c r="J56" i="1"/>
  <c r="I56" i="1"/>
  <c r="O56" i="1" s="1"/>
  <c r="K55" i="1"/>
  <c r="Q55" i="1" s="1"/>
  <c r="J55" i="1"/>
  <c r="P55" i="1" s="1"/>
  <c r="I55" i="1"/>
  <c r="K54" i="1"/>
  <c r="Q54" i="1" s="1"/>
  <c r="J54" i="1"/>
  <c r="I54" i="1"/>
  <c r="O54" i="1" s="1"/>
  <c r="K53" i="1"/>
  <c r="J53" i="1"/>
  <c r="P53" i="1" s="1"/>
  <c r="I53" i="1"/>
  <c r="O53" i="1" s="1"/>
  <c r="K52" i="1"/>
  <c r="J52" i="1"/>
  <c r="I52" i="1"/>
  <c r="O52" i="1" s="1"/>
  <c r="K51" i="1"/>
  <c r="J51" i="1"/>
  <c r="P51" i="1" s="1"/>
  <c r="I51" i="1"/>
  <c r="Q49" i="1"/>
  <c r="Q48" i="1"/>
  <c r="K47" i="1"/>
  <c r="Q47" i="1" s="1"/>
  <c r="J47" i="1"/>
  <c r="I47" i="1"/>
  <c r="K46" i="1"/>
  <c r="Q46" i="1" s="1"/>
  <c r="J46" i="1"/>
  <c r="I46" i="1"/>
  <c r="O46" i="1" s="1"/>
  <c r="K45" i="1"/>
  <c r="J45" i="1"/>
  <c r="I45" i="1"/>
  <c r="O45" i="1" s="1"/>
  <c r="K44" i="1"/>
  <c r="J44" i="1"/>
  <c r="I44" i="1"/>
  <c r="O44" i="1" s="1"/>
  <c r="K43" i="1"/>
  <c r="J43" i="1"/>
  <c r="P43" i="1" s="1"/>
  <c r="I43" i="1"/>
  <c r="K41" i="1"/>
  <c r="Q41" i="1" s="1"/>
  <c r="J41" i="1"/>
  <c r="P41" i="1" s="1"/>
  <c r="I41" i="1"/>
  <c r="K40" i="1"/>
  <c r="J40" i="1"/>
  <c r="I40" i="1"/>
  <c r="O40" i="1" s="1"/>
  <c r="K39" i="1"/>
  <c r="Q39" i="1" s="1"/>
  <c r="J39" i="1"/>
  <c r="P39" i="1" s="1"/>
  <c r="I39" i="1"/>
  <c r="O39" i="1" s="1"/>
  <c r="K38" i="1"/>
  <c r="Q38" i="1" s="1"/>
  <c r="J38" i="1"/>
  <c r="I38" i="1"/>
  <c r="K37" i="1"/>
  <c r="J37" i="1"/>
  <c r="P37" i="1" s="1"/>
  <c r="I37" i="1"/>
  <c r="O37" i="1" s="1"/>
  <c r="K36" i="1"/>
  <c r="Q36" i="1" s="1"/>
  <c r="J36" i="1"/>
  <c r="P36" i="1" s="1"/>
  <c r="I36" i="1"/>
  <c r="O36" i="1" s="1"/>
  <c r="K35" i="1"/>
  <c r="J35" i="1"/>
  <c r="I35" i="1"/>
  <c r="K34" i="1"/>
  <c r="Q34" i="1" s="1"/>
  <c r="J34" i="1"/>
  <c r="P34" i="1" s="1"/>
  <c r="I34" i="1"/>
  <c r="O34" i="1" s="1"/>
  <c r="K33" i="1"/>
  <c r="Q33" i="1" s="1"/>
  <c r="J33" i="1"/>
  <c r="P33" i="1" s="1"/>
  <c r="I33" i="1"/>
  <c r="K32" i="1"/>
  <c r="J32" i="1"/>
  <c r="I32" i="1"/>
  <c r="O32" i="1" s="1"/>
  <c r="K31" i="1"/>
  <c r="Q31" i="1" s="1"/>
  <c r="J31" i="1"/>
  <c r="P31" i="1" s="1"/>
  <c r="I31" i="1"/>
  <c r="O31" i="1" s="1"/>
  <c r="K30" i="1"/>
  <c r="Q30" i="1" s="1"/>
  <c r="J30" i="1"/>
  <c r="I30" i="1"/>
  <c r="K29" i="1"/>
  <c r="J29" i="1"/>
  <c r="P29" i="1" s="1"/>
  <c r="I29" i="1"/>
  <c r="O29" i="1" s="1"/>
  <c r="K28" i="1"/>
  <c r="Q28" i="1" s="1"/>
  <c r="J28" i="1"/>
  <c r="P28" i="1" s="1"/>
  <c r="I28" i="1"/>
  <c r="O28" i="1" s="1"/>
  <c r="K27" i="1"/>
  <c r="J27" i="1"/>
  <c r="I27" i="1"/>
  <c r="K26" i="1"/>
  <c r="Q26" i="1" s="1"/>
  <c r="J26" i="1"/>
  <c r="P26" i="1" s="1"/>
  <c r="I26" i="1"/>
  <c r="O26" i="1" s="1"/>
  <c r="K25" i="1"/>
  <c r="Q25" i="1" s="1"/>
  <c r="J25" i="1"/>
  <c r="P25" i="1" s="1"/>
  <c r="I25" i="1"/>
  <c r="K24" i="1"/>
  <c r="J24" i="1"/>
  <c r="I24" i="1"/>
  <c r="O24" i="1" s="1"/>
  <c r="K23" i="1"/>
  <c r="Q23" i="1" s="1"/>
  <c r="J23" i="1"/>
  <c r="P23" i="1" s="1"/>
  <c r="I23" i="1"/>
  <c r="O23" i="1" s="1"/>
  <c r="K22" i="1"/>
  <c r="Q22" i="1" s="1"/>
  <c r="J22" i="1"/>
  <c r="I22" i="1"/>
  <c r="K21" i="1"/>
  <c r="J21" i="1"/>
  <c r="P21" i="1" s="1"/>
  <c r="I21" i="1"/>
  <c r="O21" i="1" s="1"/>
  <c r="P19" i="1"/>
  <c r="Q18" i="1"/>
  <c r="K17" i="1"/>
  <c r="Q17" i="1" s="1"/>
  <c r="J17" i="1"/>
  <c r="P17" i="1" s="1"/>
  <c r="I17" i="1"/>
  <c r="K16" i="1"/>
  <c r="J16" i="1"/>
  <c r="I16" i="1"/>
  <c r="O16" i="1" s="1"/>
  <c r="K15" i="1"/>
  <c r="Q15" i="1" s="1"/>
  <c r="J15" i="1"/>
  <c r="I15" i="1"/>
  <c r="O15" i="1" s="1"/>
  <c r="K14" i="1"/>
  <c r="Q14" i="1" s="1"/>
  <c r="J14" i="1"/>
  <c r="I14" i="1"/>
  <c r="K13" i="1"/>
  <c r="J13" i="1"/>
  <c r="I13" i="1"/>
  <c r="O13" i="1" s="1"/>
  <c r="K12" i="1"/>
  <c r="J12" i="1"/>
  <c r="P12" i="1" s="1"/>
  <c r="I12" i="1"/>
  <c r="O12" i="1" s="1"/>
  <c r="K11" i="1"/>
  <c r="J11" i="1"/>
  <c r="I11" i="1"/>
  <c r="K10" i="1"/>
  <c r="J10" i="1"/>
  <c r="P10" i="1" s="1"/>
  <c r="I10" i="1"/>
  <c r="K9" i="1"/>
  <c r="Q9" i="1" s="1"/>
  <c r="J9" i="1"/>
  <c r="P9" i="1" s="1"/>
  <c r="I9" i="1"/>
  <c r="K8" i="1"/>
  <c r="J8" i="1"/>
  <c r="I8" i="1"/>
  <c r="K7" i="1"/>
  <c r="J7" i="1"/>
  <c r="I7" i="1"/>
  <c r="W245" i="1"/>
  <c r="V245" i="1"/>
  <c r="U245" i="1"/>
  <c r="W244" i="1"/>
  <c r="V244" i="1"/>
  <c r="U244" i="1"/>
  <c r="W243" i="1"/>
  <c r="V243" i="1"/>
  <c r="U243" i="1"/>
  <c r="W242" i="1"/>
  <c r="V242" i="1"/>
  <c r="U242" i="1"/>
  <c r="W241" i="1"/>
  <c r="U241" i="1"/>
  <c r="W240" i="1"/>
  <c r="V240" i="1"/>
  <c r="U240" i="1"/>
  <c r="W239" i="1"/>
  <c r="V239" i="1"/>
  <c r="U239" i="1"/>
  <c r="V238" i="1"/>
  <c r="U238" i="1"/>
  <c r="V237" i="1"/>
  <c r="U237" i="1"/>
  <c r="W236" i="1"/>
  <c r="V236" i="1"/>
  <c r="W235" i="1"/>
  <c r="V235" i="1"/>
  <c r="W234" i="1"/>
  <c r="V234" i="1"/>
  <c r="U234" i="1"/>
  <c r="W233" i="1"/>
  <c r="U233" i="1"/>
  <c r="W232" i="1"/>
  <c r="U232" i="1"/>
  <c r="W231" i="1"/>
  <c r="V231" i="1"/>
  <c r="U231" i="1"/>
  <c r="V230" i="1"/>
  <c r="U230" i="1"/>
  <c r="W229" i="1"/>
  <c r="V229" i="1"/>
  <c r="U229" i="1"/>
  <c r="W228" i="1"/>
  <c r="V228" i="1"/>
  <c r="W227" i="1"/>
  <c r="V227" i="1"/>
  <c r="U227" i="1"/>
  <c r="W226" i="1"/>
  <c r="V226" i="1"/>
  <c r="U226" i="1"/>
  <c r="W225" i="1"/>
  <c r="U225" i="1"/>
  <c r="W224" i="1"/>
  <c r="U224" i="1"/>
  <c r="W223" i="1"/>
  <c r="V223" i="1"/>
  <c r="U223" i="1"/>
  <c r="V222" i="1"/>
  <c r="U222" i="1"/>
  <c r="V221" i="1"/>
  <c r="U221" i="1"/>
  <c r="W220" i="1"/>
  <c r="V220" i="1"/>
  <c r="W219" i="1"/>
  <c r="V219" i="1"/>
  <c r="W218" i="1"/>
  <c r="V218" i="1"/>
  <c r="U218" i="1"/>
  <c r="W217" i="1"/>
  <c r="U217" i="1"/>
  <c r="W216" i="1"/>
  <c r="U216" i="1"/>
  <c r="W215" i="1"/>
  <c r="V215" i="1"/>
  <c r="U215" i="1"/>
  <c r="V214" i="1"/>
  <c r="U214" i="1"/>
  <c r="V212" i="1"/>
  <c r="W211" i="1"/>
  <c r="V211" i="1"/>
  <c r="U211" i="1"/>
  <c r="W210" i="1"/>
  <c r="V210" i="1"/>
  <c r="U210" i="1"/>
  <c r="W209" i="1"/>
  <c r="W208" i="1"/>
  <c r="V208" i="1"/>
  <c r="U208" i="1"/>
  <c r="W207" i="1"/>
  <c r="V207" i="1"/>
  <c r="U207" i="1"/>
  <c r="U206" i="1"/>
  <c r="W205" i="1"/>
  <c r="V205" i="1"/>
  <c r="U205" i="1"/>
  <c r="W204" i="1"/>
  <c r="V204" i="1"/>
  <c r="W203" i="1"/>
  <c r="V203" i="1"/>
  <c r="W201" i="1"/>
  <c r="V201" i="1"/>
  <c r="U201" i="1"/>
  <c r="W200" i="1"/>
  <c r="U200" i="1"/>
  <c r="W199" i="1"/>
  <c r="U199" i="1"/>
  <c r="W198" i="1"/>
  <c r="V198" i="1"/>
  <c r="U198" i="1"/>
  <c r="V197" i="1"/>
  <c r="U197" i="1"/>
  <c r="V196" i="1"/>
  <c r="U196" i="1"/>
  <c r="W195" i="1"/>
  <c r="V195" i="1"/>
  <c r="W194" i="1"/>
  <c r="V194" i="1"/>
  <c r="W193" i="1"/>
  <c r="V193" i="1"/>
  <c r="U193" i="1"/>
  <c r="W192" i="1"/>
  <c r="U192" i="1"/>
  <c r="W191" i="1"/>
  <c r="U191" i="1"/>
  <c r="W190" i="1"/>
  <c r="V190" i="1"/>
  <c r="U190" i="1"/>
  <c r="V189" i="1"/>
  <c r="U189" i="1"/>
  <c r="W188" i="1"/>
  <c r="V188" i="1"/>
  <c r="U188" i="1"/>
  <c r="W187" i="1"/>
  <c r="V187" i="1"/>
  <c r="V186" i="1"/>
  <c r="U186" i="1"/>
  <c r="W185" i="1"/>
  <c r="V185" i="1"/>
  <c r="U185" i="1"/>
  <c r="W184" i="1"/>
  <c r="U184" i="1"/>
  <c r="W183" i="1"/>
  <c r="V183" i="1"/>
  <c r="W182" i="1"/>
  <c r="V182" i="1"/>
  <c r="U182" i="1"/>
  <c r="V181" i="1"/>
  <c r="U181" i="1"/>
  <c r="W180" i="1"/>
  <c r="V180" i="1"/>
  <c r="U180" i="1"/>
  <c r="W179" i="1"/>
  <c r="V179" i="1"/>
  <c r="W178" i="1"/>
  <c r="V178" i="1"/>
  <c r="U178" i="1"/>
  <c r="V177" i="1"/>
  <c r="U177" i="1"/>
  <c r="W176" i="1"/>
  <c r="U176" i="1"/>
  <c r="W175" i="1"/>
  <c r="V175" i="1"/>
  <c r="W174" i="1"/>
  <c r="V174" i="1"/>
  <c r="U174" i="1"/>
  <c r="V173" i="1"/>
  <c r="U173" i="1"/>
  <c r="W172" i="1"/>
  <c r="V172" i="1"/>
  <c r="U172" i="1"/>
  <c r="W171" i="1"/>
  <c r="V171" i="1"/>
  <c r="W170" i="1"/>
  <c r="U170" i="1"/>
  <c r="W169" i="1"/>
  <c r="V169" i="1"/>
  <c r="U169" i="1"/>
  <c r="W168" i="1"/>
  <c r="U168" i="1"/>
  <c r="V167" i="1"/>
  <c r="U167" i="1"/>
  <c r="W166" i="1"/>
  <c r="U166" i="1"/>
  <c r="V165" i="1"/>
  <c r="W164" i="1"/>
  <c r="V164" i="1"/>
  <c r="U164" i="1"/>
  <c r="V163" i="1"/>
  <c r="W162" i="1"/>
  <c r="U162" i="1"/>
  <c r="W161" i="1"/>
  <c r="V161" i="1"/>
  <c r="W160" i="1"/>
  <c r="U160" i="1"/>
  <c r="V159" i="1"/>
  <c r="U159" i="1"/>
  <c r="W158" i="1"/>
  <c r="U158" i="1"/>
  <c r="V157" i="1"/>
  <c r="U157" i="1"/>
  <c r="W156" i="1"/>
  <c r="V156" i="1"/>
  <c r="V155" i="1"/>
  <c r="W154" i="1"/>
  <c r="V154" i="1"/>
  <c r="U154" i="1"/>
  <c r="W153" i="1"/>
  <c r="W152" i="1"/>
  <c r="U152" i="1"/>
  <c r="W151" i="1"/>
  <c r="V151" i="1"/>
  <c r="U151" i="1"/>
  <c r="U150" i="1"/>
  <c r="V149" i="1"/>
  <c r="U149" i="1"/>
  <c r="W148" i="1"/>
  <c r="V148" i="1"/>
  <c r="V147" i="1"/>
  <c r="W146" i="1"/>
  <c r="V146" i="1"/>
  <c r="U146" i="1"/>
  <c r="W145" i="1"/>
  <c r="V145" i="1"/>
  <c r="W144" i="1"/>
  <c r="U144" i="1"/>
  <c r="W143" i="1"/>
  <c r="V143" i="1"/>
  <c r="U143" i="1"/>
  <c r="W142" i="1"/>
  <c r="U142" i="1"/>
  <c r="V141" i="1"/>
  <c r="U141" i="1"/>
  <c r="V140" i="1"/>
  <c r="U140" i="1"/>
  <c r="V139" i="1"/>
  <c r="W138" i="1"/>
  <c r="V138" i="1"/>
  <c r="W137" i="1"/>
  <c r="V137" i="1"/>
  <c r="W136" i="1"/>
  <c r="U136" i="1"/>
  <c r="W135" i="1"/>
  <c r="U135" i="1"/>
  <c r="W134" i="1"/>
  <c r="U134" i="1"/>
  <c r="V133" i="1"/>
  <c r="U133" i="1"/>
  <c r="W132" i="1"/>
  <c r="V132" i="1"/>
  <c r="U132" i="1"/>
  <c r="V131" i="1"/>
  <c r="W130" i="1"/>
  <c r="V130" i="1"/>
  <c r="U130" i="1"/>
  <c r="W129" i="1"/>
  <c r="V129" i="1"/>
  <c r="W128" i="1"/>
  <c r="U128" i="1"/>
  <c r="W127" i="1"/>
  <c r="V127" i="1"/>
  <c r="U127" i="1"/>
  <c r="W126" i="1"/>
  <c r="U126" i="1"/>
  <c r="V125" i="1"/>
  <c r="U125" i="1"/>
  <c r="W124" i="1"/>
  <c r="V124" i="1"/>
  <c r="U124" i="1"/>
  <c r="V123" i="1"/>
  <c r="V122" i="1"/>
  <c r="U122" i="1"/>
  <c r="W121" i="1"/>
  <c r="V121" i="1"/>
  <c r="W120" i="1"/>
  <c r="U120" i="1"/>
  <c r="W119" i="1"/>
  <c r="U119" i="1"/>
  <c r="W118" i="1"/>
  <c r="U118" i="1"/>
  <c r="V117" i="1"/>
  <c r="U117" i="1"/>
  <c r="V116" i="1"/>
  <c r="U116" i="1"/>
  <c r="V115" i="1"/>
  <c r="W114" i="1"/>
  <c r="V114" i="1"/>
  <c r="W113" i="1"/>
  <c r="V113" i="1"/>
  <c r="W112" i="1"/>
  <c r="U112" i="1"/>
  <c r="W111" i="1"/>
  <c r="U111" i="1"/>
  <c r="W110" i="1"/>
  <c r="U110" i="1"/>
  <c r="V109" i="1"/>
  <c r="U109" i="1"/>
  <c r="W108" i="1"/>
  <c r="V108" i="1"/>
  <c r="U108" i="1"/>
  <c r="V107" i="1"/>
  <c r="W106" i="1"/>
  <c r="V106" i="1"/>
  <c r="U106" i="1"/>
  <c r="W105" i="1"/>
  <c r="W104" i="1"/>
  <c r="U104" i="1"/>
  <c r="W103" i="1"/>
  <c r="V103" i="1"/>
  <c r="U103" i="1"/>
  <c r="W102" i="1"/>
  <c r="V101" i="1"/>
  <c r="U101" i="1"/>
  <c r="W100" i="1"/>
  <c r="V100" i="1"/>
  <c r="U100" i="1"/>
  <c r="W98" i="1"/>
  <c r="V98" i="1"/>
  <c r="U98" i="1"/>
  <c r="W97" i="1"/>
  <c r="V97" i="1"/>
  <c r="U96" i="1"/>
  <c r="W95" i="1"/>
  <c r="V95" i="1"/>
  <c r="U95" i="1"/>
  <c r="W94" i="1"/>
  <c r="V93" i="1"/>
  <c r="U93" i="1"/>
  <c r="W92" i="1"/>
  <c r="V92" i="1"/>
  <c r="U92" i="1"/>
  <c r="W90" i="1"/>
  <c r="V90" i="1"/>
  <c r="U90" i="1"/>
  <c r="W89" i="1"/>
  <c r="V89" i="1"/>
  <c r="U88" i="1"/>
  <c r="W87" i="1"/>
  <c r="V87" i="1"/>
  <c r="U87" i="1"/>
  <c r="W86" i="1"/>
  <c r="V85" i="1"/>
  <c r="U85" i="1"/>
  <c r="W84" i="1"/>
  <c r="V84" i="1"/>
  <c r="U84" i="1"/>
  <c r="V83" i="1"/>
  <c r="W82" i="1"/>
  <c r="U82" i="1"/>
  <c r="W81" i="1"/>
  <c r="V81" i="1"/>
  <c r="W80" i="1"/>
  <c r="U80" i="1"/>
  <c r="V79" i="1"/>
  <c r="U79" i="1"/>
  <c r="W78" i="1"/>
  <c r="U78" i="1"/>
  <c r="V77" i="1"/>
  <c r="W76" i="1"/>
  <c r="V76" i="1"/>
  <c r="U76" i="1"/>
  <c r="V75" i="1"/>
  <c r="W74" i="1"/>
  <c r="U74" i="1"/>
  <c r="W73" i="1"/>
  <c r="V73" i="1"/>
  <c r="W72" i="1"/>
  <c r="U72" i="1"/>
  <c r="V71" i="1"/>
  <c r="U71" i="1"/>
  <c r="W70" i="1"/>
  <c r="U70" i="1"/>
  <c r="W69" i="1"/>
  <c r="V69" i="1"/>
  <c r="W68" i="1"/>
  <c r="V68" i="1"/>
  <c r="U68" i="1"/>
  <c r="V67" i="1"/>
  <c r="W66" i="1"/>
  <c r="V66" i="1"/>
  <c r="U66" i="1"/>
  <c r="V65" i="1"/>
  <c r="W64" i="1"/>
  <c r="U64" i="1"/>
  <c r="W63" i="1"/>
  <c r="V63" i="1"/>
  <c r="W62" i="1"/>
  <c r="U62" i="1"/>
  <c r="V61" i="1"/>
  <c r="U61" i="1"/>
  <c r="W60" i="1"/>
  <c r="U60" i="1"/>
  <c r="V59" i="1"/>
  <c r="W58" i="1"/>
  <c r="V58" i="1"/>
  <c r="U58" i="1"/>
  <c r="V57" i="1"/>
  <c r="W56" i="1"/>
  <c r="U56" i="1"/>
  <c r="W55" i="1"/>
  <c r="V55" i="1"/>
  <c r="W54" i="1"/>
  <c r="U54" i="1"/>
  <c r="V53" i="1"/>
  <c r="U53" i="1"/>
  <c r="U52" i="1"/>
  <c r="V51" i="1"/>
  <c r="W50" i="1"/>
  <c r="V50" i="1"/>
  <c r="U50" i="1"/>
  <c r="W49" i="1"/>
  <c r="V49" i="1"/>
  <c r="W48" i="1"/>
  <c r="U48" i="1"/>
  <c r="W47" i="1"/>
  <c r="V47" i="1"/>
  <c r="W46" i="1"/>
  <c r="U46" i="1"/>
  <c r="V45" i="1"/>
  <c r="U45" i="1"/>
  <c r="W44" i="1"/>
  <c r="U44" i="1"/>
  <c r="V43" i="1"/>
  <c r="W42" i="1"/>
  <c r="V42" i="1"/>
  <c r="U42" i="1"/>
  <c r="W41" i="1"/>
  <c r="V41" i="1"/>
  <c r="U40" i="1"/>
  <c r="W39" i="1"/>
  <c r="V39" i="1"/>
  <c r="U39" i="1"/>
  <c r="W38" i="1"/>
  <c r="V37" i="1"/>
  <c r="U37" i="1"/>
  <c r="W36" i="1"/>
  <c r="V36" i="1"/>
  <c r="U36" i="1"/>
  <c r="W34" i="1"/>
  <c r="V34" i="1"/>
  <c r="U34" i="1"/>
  <c r="W33" i="1"/>
  <c r="V33" i="1"/>
  <c r="U32" i="1"/>
  <c r="W31" i="1"/>
  <c r="V31" i="1"/>
  <c r="U31" i="1"/>
  <c r="W30" i="1"/>
  <c r="V29" i="1"/>
  <c r="U29" i="1"/>
  <c r="W28" i="1"/>
  <c r="V28" i="1"/>
  <c r="U28" i="1"/>
  <c r="W26" i="1"/>
  <c r="V26" i="1"/>
  <c r="U26" i="1"/>
  <c r="W25" i="1"/>
  <c r="V25" i="1"/>
  <c r="U24" i="1"/>
  <c r="W23" i="1"/>
  <c r="V23" i="1"/>
  <c r="U23" i="1"/>
  <c r="W22" i="1"/>
  <c r="V21" i="1"/>
  <c r="U21" i="1"/>
  <c r="W20" i="1"/>
  <c r="V20" i="1"/>
  <c r="U20" i="1"/>
  <c r="V19" i="1"/>
  <c r="W18" i="1"/>
  <c r="V18" i="1"/>
  <c r="U18" i="1"/>
  <c r="W17" i="1"/>
  <c r="V17" i="1"/>
  <c r="U16" i="1"/>
  <c r="W15" i="1"/>
  <c r="V15" i="1"/>
  <c r="U15" i="1"/>
  <c r="W14" i="1"/>
  <c r="V13" i="1"/>
  <c r="U13" i="1"/>
  <c r="W12" i="1"/>
  <c r="V12" i="1"/>
  <c r="U12" i="1"/>
  <c r="W10" i="1"/>
  <c r="V10" i="1"/>
  <c r="U10" i="1"/>
  <c r="W9" i="1"/>
  <c r="V9" i="1"/>
  <c r="U8" i="1"/>
  <c r="W6" i="1"/>
  <c r="V6" i="1"/>
  <c r="U6" i="1"/>
  <c r="Q245" i="1"/>
  <c r="P245" i="1"/>
  <c r="O245" i="1"/>
  <c r="Q244" i="1"/>
  <c r="P244" i="1"/>
  <c r="O244" i="1"/>
  <c r="P243" i="1"/>
  <c r="O243" i="1"/>
  <c r="Q242" i="1"/>
  <c r="Q240" i="1"/>
  <c r="P240" i="1"/>
  <c r="O240" i="1"/>
  <c r="Q239" i="1"/>
  <c r="P238" i="1"/>
  <c r="O237" i="1"/>
  <c r="P234" i="1"/>
  <c r="O233" i="1"/>
  <c r="Q231" i="1"/>
  <c r="P230" i="1"/>
  <c r="O230" i="1"/>
  <c r="Q229" i="1"/>
  <c r="O229" i="1"/>
  <c r="Q227" i="1"/>
  <c r="P227" i="1"/>
  <c r="O227" i="1"/>
  <c r="P226" i="1"/>
  <c r="Q225" i="1"/>
  <c r="O225" i="1"/>
  <c r="Q224" i="1"/>
  <c r="O224" i="1"/>
  <c r="Q223" i="1"/>
  <c r="O221" i="1"/>
  <c r="Q218" i="1"/>
  <c r="P218" i="1"/>
  <c r="Q215" i="1"/>
  <c r="Q210" i="1"/>
  <c r="P210" i="1"/>
  <c r="Q208" i="1"/>
  <c r="O206" i="1"/>
  <c r="Q205" i="1"/>
  <c r="P204" i="1"/>
  <c r="P201" i="1"/>
  <c r="Q198" i="1"/>
  <c r="O196" i="1"/>
  <c r="P193" i="1"/>
  <c r="Q190" i="1"/>
  <c r="P189" i="1"/>
  <c r="O189" i="1"/>
  <c r="Q188" i="1"/>
  <c r="O186" i="1"/>
  <c r="Q184" i="1"/>
  <c r="O184" i="1"/>
  <c r="Q183" i="1"/>
  <c r="O181" i="1"/>
  <c r="P178" i="1"/>
  <c r="Q175" i="1"/>
  <c r="Q174" i="1"/>
  <c r="P173" i="1"/>
  <c r="O173" i="1"/>
  <c r="P163" i="1"/>
  <c r="Q160" i="1"/>
  <c r="Q158" i="1"/>
  <c r="P157" i="1"/>
  <c r="Q154" i="1"/>
  <c r="O152" i="1"/>
  <c r="Q151" i="1"/>
  <c r="P149" i="1"/>
  <c r="O149" i="1"/>
  <c r="P148" i="1"/>
  <c r="Q146" i="1"/>
  <c r="P146" i="1"/>
  <c r="O146" i="1"/>
  <c r="Q145" i="1"/>
  <c r="P145" i="1"/>
  <c r="O144" i="1"/>
  <c r="Q143" i="1"/>
  <c r="P143" i="1"/>
  <c r="O143" i="1"/>
  <c r="Q142" i="1"/>
  <c r="P140" i="1"/>
  <c r="O140" i="1"/>
  <c r="Q137" i="1"/>
  <c r="P137" i="1"/>
  <c r="Q135" i="1"/>
  <c r="Q134" i="1"/>
  <c r="Q132" i="1"/>
  <c r="O132" i="1"/>
  <c r="Q124" i="1"/>
  <c r="P124" i="1"/>
  <c r="O124" i="1"/>
  <c r="P122" i="1"/>
  <c r="Q120" i="1"/>
  <c r="O120" i="1"/>
  <c r="O119" i="1"/>
  <c r="P116" i="1"/>
  <c r="Q110" i="1"/>
  <c r="P109" i="1"/>
  <c r="O109" i="1"/>
  <c r="Q108" i="1"/>
  <c r="O108" i="1"/>
  <c r="O104" i="1"/>
  <c r="P100" i="1"/>
  <c r="Q84" i="1"/>
  <c r="P84" i="1"/>
  <c r="O84" i="1"/>
  <c r="P75" i="1"/>
  <c r="Q66" i="1"/>
  <c r="Q50" i="1"/>
  <c r="P50" i="1"/>
  <c r="O50" i="1"/>
  <c r="P49" i="1"/>
  <c r="O48" i="1"/>
  <c r="P45" i="1"/>
  <c r="Q42" i="1"/>
  <c r="P42" i="1"/>
  <c r="O42" i="1"/>
  <c r="P20" i="1"/>
  <c r="O20" i="1"/>
  <c r="P18" i="1"/>
  <c r="P6" i="1"/>
  <c r="Q6" i="1"/>
  <c r="O6" i="1"/>
  <c r="Q57" i="1" l="1"/>
  <c r="Q71" i="1"/>
  <c r="Q44" i="1"/>
  <c r="Q52" i="1"/>
  <c r="Q116" i="1"/>
  <c r="O209" i="1"/>
  <c r="W52" i="1"/>
  <c r="P52" i="1"/>
  <c r="O55" i="1"/>
  <c r="P60" i="1"/>
  <c r="O69" i="1"/>
  <c r="O77" i="1"/>
  <c r="Q79" i="1"/>
  <c r="P99" i="1"/>
  <c r="P111" i="1"/>
  <c r="P119" i="1"/>
  <c r="Q122" i="1"/>
  <c r="P135" i="1"/>
  <c r="Q140" i="1"/>
  <c r="P162" i="1"/>
  <c r="O165" i="1"/>
  <c r="P170" i="1"/>
  <c r="P180" i="1"/>
  <c r="O194" i="1"/>
  <c r="Q196" i="1"/>
  <c r="P199" i="1"/>
  <c r="O203" i="1"/>
  <c r="P206" i="1"/>
  <c r="P216" i="1"/>
  <c r="O219" i="1"/>
  <c r="P47" i="1"/>
  <c r="O175" i="1"/>
  <c r="Q177" i="1"/>
  <c r="Q186" i="1"/>
  <c r="O63" i="1"/>
  <c r="V119" i="1"/>
  <c r="W122" i="1"/>
  <c r="W140" i="1"/>
  <c r="V199" i="1"/>
  <c r="V206" i="1"/>
  <c r="V216" i="1"/>
  <c r="P105" i="1"/>
  <c r="Q167" i="1"/>
  <c r="P191" i="1"/>
  <c r="U77" i="1"/>
  <c r="V162" i="1"/>
  <c r="W196" i="1"/>
  <c r="U165" i="1"/>
  <c r="V52" i="1"/>
  <c r="P74" i="1"/>
  <c r="Q96" i="1"/>
  <c r="O138" i="1"/>
  <c r="P153" i="1"/>
  <c r="V60" i="1"/>
  <c r="U194" i="1"/>
  <c r="Q212" i="1"/>
  <c r="P224" i="1"/>
  <c r="W79" i="1"/>
  <c r="U203" i="1"/>
  <c r="Q159" i="1"/>
  <c r="Q221" i="1"/>
  <c r="V99" i="1"/>
  <c r="Q8" i="1"/>
  <c r="P11" i="1"/>
  <c r="O14" i="1"/>
  <c r="Q16" i="1"/>
  <c r="P232" i="1"/>
  <c r="O235" i="1"/>
  <c r="Q237" i="1"/>
  <c r="P82" i="1"/>
  <c r="O114" i="1"/>
  <c r="V135" i="1"/>
  <c r="V170" i="1"/>
  <c r="O22" i="1"/>
  <c r="Q24" i="1"/>
  <c r="P27" i="1"/>
  <c r="O30" i="1"/>
  <c r="Q32" i="1"/>
  <c r="P35" i="1"/>
  <c r="O38" i="1"/>
  <c r="Q40" i="1"/>
  <c r="P44" i="1"/>
  <c r="O47" i="1"/>
  <c r="O148" i="1"/>
  <c r="Q150" i="1"/>
  <c r="O156" i="1"/>
  <c r="O183" i="1"/>
  <c r="Q65" i="1"/>
  <c r="O86" i="1"/>
  <c r="Q88" i="1"/>
  <c r="P91" i="1"/>
  <c r="O94" i="1"/>
  <c r="O102" i="1"/>
  <c r="W230" i="1"/>
  <c r="P48" i="1"/>
  <c r="U147" i="1"/>
  <c r="O147" i="1"/>
  <c r="P184" i="1"/>
  <c r="V184" i="1"/>
  <c r="V225" i="1"/>
  <c r="P225" i="1"/>
  <c r="U67" i="1"/>
  <c r="W109" i="1"/>
  <c r="V110" i="1"/>
  <c r="P110" i="1"/>
  <c r="W147" i="1"/>
  <c r="Q147" i="1"/>
  <c r="U19" i="1"/>
  <c r="Q19" i="1"/>
  <c r="Q173" i="1"/>
  <c r="P192" i="1"/>
  <c r="O195" i="1"/>
  <c r="Q197" i="1"/>
  <c r="P200" i="1"/>
  <c r="O204" i="1"/>
  <c r="W67" i="1"/>
  <c r="Q67" i="1"/>
  <c r="O49" i="1"/>
  <c r="O228" i="1"/>
  <c r="P160" i="1"/>
  <c r="O163" i="1"/>
  <c r="Q165" i="1"/>
  <c r="P168" i="1"/>
  <c r="O171" i="1"/>
  <c r="P126" i="1"/>
  <c r="O129" i="1"/>
  <c r="Q131" i="1"/>
  <c r="P144" i="1"/>
  <c r="W189" i="1"/>
  <c r="Q189" i="1"/>
  <c r="O9" i="1"/>
  <c r="Q11" i="1"/>
  <c r="P14" i="1"/>
  <c r="O17" i="1"/>
  <c r="O43" i="1"/>
  <c r="Q45" i="1"/>
  <c r="Q85" i="1"/>
  <c r="P88" i="1"/>
  <c r="O91" i="1"/>
  <c r="Q93" i="1"/>
  <c r="P96" i="1"/>
  <c r="O99" i="1"/>
  <c r="Q101" i="1"/>
  <c r="O123" i="1"/>
  <c r="O177" i="1"/>
  <c r="Q206" i="1"/>
  <c r="P209" i="1"/>
  <c r="Q43" i="1"/>
  <c r="P46" i="1"/>
  <c r="P86" i="1"/>
  <c r="O89" i="1"/>
  <c r="Q91" i="1"/>
  <c r="P94" i="1"/>
  <c r="O97" i="1"/>
  <c r="Q99" i="1"/>
  <c r="P102" i="1"/>
  <c r="P112" i="1"/>
  <c r="O115" i="1"/>
  <c r="Q117" i="1"/>
  <c r="O121" i="1"/>
  <c r="Q123" i="1"/>
  <c r="Q149" i="1"/>
  <c r="P152" i="1"/>
  <c r="O155" i="1"/>
  <c r="Q157" i="1"/>
  <c r="O10" i="1"/>
  <c r="Q12" i="1"/>
  <c r="P15" i="1"/>
  <c r="Q21" i="1"/>
  <c r="P24" i="1"/>
  <c r="O27" i="1"/>
  <c r="Q29" i="1"/>
  <c r="P32" i="1"/>
  <c r="O35" i="1"/>
  <c r="Q37" i="1"/>
  <c r="P40" i="1"/>
  <c r="O51" i="1"/>
  <c r="Q53" i="1"/>
  <c r="P56" i="1"/>
  <c r="O59" i="1"/>
  <c r="Q61" i="1"/>
  <c r="P64" i="1"/>
  <c r="Q69" i="1"/>
  <c r="P72" i="1"/>
  <c r="O75" i="1"/>
  <c r="Q77" i="1"/>
  <c r="P80" i="1"/>
  <c r="O83" i="1"/>
  <c r="Q133" i="1"/>
  <c r="P136" i="1"/>
  <c r="O139" i="1"/>
  <c r="Q141" i="1"/>
  <c r="O161" i="1"/>
  <c r="Q163" i="1"/>
  <c r="P166" i="1"/>
  <c r="O169" i="1"/>
  <c r="Q171" i="1"/>
  <c r="Q214" i="1"/>
  <c r="P217" i="1"/>
  <c r="O220" i="1"/>
  <c r="Q222" i="1"/>
  <c r="P241" i="1"/>
  <c r="O113" i="1"/>
  <c r="Q115" i="1"/>
  <c r="P118" i="1"/>
  <c r="P150" i="1"/>
  <c r="O153" i="1"/>
  <c r="Q155" i="1"/>
  <c r="P158" i="1"/>
  <c r="O187" i="1"/>
  <c r="O8" i="1"/>
  <c r="Q10" i="1"/>
  <c r="P13" i="1"/>
  <c r="P22" i="1"/>
  <c r="O25" i="1"/>
  <c r="Q27" i="1"/>
  <c r="P30" i="1"/>
  <c r="O33" i="1"/>
  <c r="Q35" i="1"/>
  <c r="P38" i="1"/>
  <c r="O41" i="1"/>
  <c r="Q51" i="1"/>
  <c r="P54" i="1"/>
  <c r="O57" i="1"/>
  <c r="Q59" i="1"/>
  <c r="P62" i="1"/>
  <c r="O65" i="1"/>
  <c r="P70" i="1"/>
  <c r="O73" i="1"/>
  <c r="Q75" i="1"/>
  <c r="P78" i="1"/>
  <c r="O81" i="1"/>
  <c r="Q83" i="1"/>
  <c r="Q125" i="1"/>
  <c r="P128" i="1"/>
  <c r="O131" i="1"/>
  <c r="P134" i="1"/>
  <c r="O137" i="1"/>
  <c r="Q139" i="1"/>
  <c r="P142" i="1"/>
  <c r="P8" i="1"/>
  <c r="O11" i="1"/>
  <c r="Q13" i="1"/>
  <c r="P16" i="1"/>
  <c r="P176" i="1"/>
  <c r="O179" i="1"/>
  <c r="Q181" i="1"/>
  <c r="O212" i="1"/>
  <c r="P233" i="1"/>
  <c r="O236" i="1"/>
  <c r="Q238" i="1"/>
  <c r="Q7" i="1"/>
  <c r="P7" i="1"/>
  <c r="O7" i="1"/>
  <c r="A213" i="1"/>
  <c r="W213" i="1" l="1"/>
  <c r="V213" i="1"/>
  <c r="U213" i="1"/>
  <c r="O213" i="1" l="1"/>
  <c r="P213" i="1"/>
  <c r="Q213" i="1"/>
</calcChain>
</file>

<file path=xl/sharedStrings.xml><?xml version="1.0" encoding="utf-8"?>
<sst xmlns="http://schemas.openxmlformats.org/spreadsheetml/2006/main" count="741" uniqueCount="716">
  <si>
    <t>(тыс. рублей)</t>
  </si>
  <si>
    <t>№ п/п</t>
  </si>
  <si>
    <t>КЦСР</t>
  </si>
  <si>
    <t>Всего</t>
  </si>
  <si>
    <t>% исполнения</t>
  </si>
  <si>
    <t>за счет средств респ. бюджета</t>
  </si>
  <si>
    <t>за счет средств фед. бюджета и др.безвозмезд.</t>
  </si>
  <si>
    <t>за счет средств респ.
бюджета</t>
  </si>
  <si>
    <t>Всего по ГП</t>
  </si>
  <si>
    <t>01</t>
  </si>
  <si>
    <t>Государственная программа Кабардино-Балкарской Республики "Развитие здравоохранения в Кабардино-Балкарской Республике"</t>
  </si>
  <si>
    <t>01 0 00 00000</t>
  </si>
  <si>
    <t>02</t>
  </si>
  <si>
    <t>Государственная программа Кабардино-Балкарской Республики "Развитие образования в Кабардино-Балкарской Республике"</t>
  </si>
  <si>
    <t>02 0 00 00000</t>
  </si>
  <si>
    <t>03</t>
  </si>
  <si>
    <t>Государственная программа Кабардино-Балкарской Республики "Социальная поддержка населения Кабардино-Балкарской Республики"</t>
  </si>
  <si>
    <t>03 0 00 00000</t>
  </si>
  <si>
    <t>04</t>
  </si>
  <si>
    <t>Государственная программа Кабардино-Балкарской Республики "Доступная среда в Кабардино-Балкарской Республике"</t>
  </si>
  <si>
    <t>04 0 00 00000</t>
  </si>
  <si>
    <t>05</t>
  </si>
  <si>
    <t>Государственная программа Кабардино-Балкарской Республики "Обеспечение жильем и коммунальными услугами населения Кабардино-Балкарской Республики"</t>
  </si>
  <si>
    <t>05 0 00 00000</t>
  </si>
  <si>
    <t>07</t>
  </si>
  <si>
    <t>Государственная программа Кабардино-Балкарской Республики "Содействие занятости населения Кабардино-Балкарской Республики"</t>
  </si>
  <si>
    <t>07 0 00 00000</t>
  </si>
  <si>
    <t>08</t>
  </si>
  <si>
    <t>Государственная программа Кабардино-Балкарской Республики "Профилактика правонарушений и укрепление общественного порядка и общественной безопасности в Кабардино-Балкарской Республике"</t>
  </si>
  <si>
    <t>08 0 00 00000</t>
  </si>
  <si>
    <t>10</t>
  </si>
  <si>
    <t>Государственная программа Кабардино-Балкарской Республики "Защита населения и территории Кабардино-Балкарской Республики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</si>
  <si>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>10 0 00 00000</t>
  </si>
  <si>
    <t>11</t>
  </si>
  <si>
    <t>Государственная программа Кабардино-Балкарской Республики "Культура Кабардино-Балкарии"</t>
  </si>
  <si>
    <t>11 0 00 00000</t>
  </si>
  <si>
    <t>12</t>
  </si>
  <si>
    <t>Государственная программа Кабардино-Балкарской Республики "Охрана окружающей среды, воспроизводство и использование природных ресурсов в Кабардино-Балкарской Республике"</t>
  </si>
  <si>
    <t>12 0 00 00000</t>
  </si>
  <si>
    <t>13</t>
  </si>
  <si>
    <t>Государственная программа Кабардино-Балкарской Республики "Развитие физической культуры и спорта в Кабардино-Балкарской Республике"</t>
  </si>
  <si>
    <t>13 0 00 00000</t>
  </si>
  <si>
    <t>15</t>
  </si>
  <si>
    <t>Государственная программа Кабардино-Балкарской Республики "Экономическое развитие и инновационная экономика"</t>
  </si>
  <si>
    <t>15 0 00 00000</t>
  </si>
  <si>
    <t>16</t>
  </si>
  <si>
    <t>Государственная программа Кабардино-Балкарской Республики "Развитие промышленности и торговли в Кабардино-Балкарской Республике"</t>
  </si>
  <si>
    <t>16 0 00 00000</t>
  </si>
  <si>
    <t>23</t>
  </si>
  <si>
    <t>Государственная программа Кабардино-Балкарской Республики "Информационное общество"</t>
  </si>
  <si>
    <t>23 0 00 00000</t>
  </si>
  <si>
    <t>24</t>
  </si>
  <si>
    <t>Государственная программа Кабардино-Балкарской Республики "Развитие транспортной системы в Кабардино-Балкарской Республике"</t>
  </si>
  <si>
    <t>24 0 00 00000</t>
  </si>
  <si>
    <t>25</t>
  </si>
  <si>
    <t>Государственная программа Кабардино-Балкарской Республики "Развитие сельского хозяйства и регулирование рынков сельскохозяйственной продукции, сырья и продовольствия в Кабардино-Балкарской Республике"</t>
  </si>
  <si>
    <t>25 0 00 00000</t>
  </si>
  <si>
    <t>29</t>
  </si>
  <si>
    <t>Государственная программа Кабардино-Балкарской Республики "Развитие лесного хозяйства в Кабардино-Балкарской Республике"</t>
  </si>
  <si>
    <t>29 0 00 00000</t>
  </si>
  <si>
    <t>38</t>
  </si>
  <si>
    <t>Государственная программа Кабардино-Балкарской Республики "Управление государственным имуществом Кабардино-Балкарской Республики"</t>
  </si>
  <si>
    <t>38 0 00 00000</t>
  </si>
  <si>
    <t>39</t>
  </si>
  <si>
    <t>Государственная программа Кабардино-Балкарской Республики "Управление государственными финансами, государственным долгом и межбюджетными отношениями в Кабардино-Балкарской Республике"</t>
  </si>
  <si>
    <t>39 0 00 00000</t>
  </si>
  <si>
    <t>46</t>
  </si>
  <si>
    <t>46 0 00 00000</t>
  </si>
  <si>
    <t>48</t>
  </si>
  <si>
    <t>Государственная программа Кабардино-Балкарской Республики "Комплексное развитие сельских территорий Кабардино-Балкарской Республики"</t>
  </si>
  <si>
    <t>48 0 00 00000</t>
  </si>
  <si>
    <t>Государственная программа Кабардино-Балкарской Республики "Развитие туристско-рекреационного комплекса Кабардино-Балкарской Республики"</t>
  </si>
  <si>
    <t>55</t>
  </si>
  <si>
    <t>55 0 00 00000</t>
  </si>
  <si>
    <t>56</t>
  </si>
  <si>
    <t>Государственная программа Кабардино-Балкарской Республики "Профилактика терроризма и экстремизма в Кабардино-Балкарской Республике"</t>
  </si>
  <si>
    <t>56 0 00 00000</t>
  </si>
  <si>
    <t>Непрограммные расходы</t>
  </si>
  <si>
    <t>Всего по республиканскому бюджету КБР</t>
  </si>
  <si>
    <t>52 0 00 00000</t>
  </si>
  <si>
    <t>Государственная программа Кабардино-Балкарской Республики "Развитие молодежной политики в Кабардино-Балкарской Республике"</t>
  </si>
  <si>
    <t>Ведомственный проект "Реализация государственной политики в сфере профилактики правонарушений"</t>
  </si>
  <si>
    <t>08 3 99 00000</t>
  </si>
  <si>
    <t>Комплекс процессных мероприятий "Организация оказания медицинской помощи учреждениями, подведомственными Управлению делами Главы и Правительства Кабардино-Балкарской Республики"</t>
  </si>
  <si>
    <t>01 4 09 00000</t>
  </si>
  <si>
    <t>Комплекс процессных мероприятий "Внедрение сегментов аппаратно-программного комплекса "Безопасная республика"</t>
  </si>
  <si>
    <t>24 4 97 00000</t>
  </si>
  <si>
    <t>Комплекс процессных мероприятий "Обеспечение создания и функционирования отдельных систем региональной безопасности на территории Кабардино-Балкарской Республики"</t>
  </si>
  <si>
    <t>24 4 98 00000</t>
  </si>
  <si>
    <t>24 4 99 00000</t>
  </si>
  <si>
    <t>Региональный проект "Поддержание, развитие и использование системы ГЛОНАСС"</t>
  </si>
  <si>
    <t>24 2 02 00000</t>
  </si>
  <si>
    <t>Региональный проект "Обеспечение доступности услуг железнодорожного транспорта"</t>
  </si>
  <si>
    <t>24 2 07 00000</t>
  </si>
  <si>
    <t>Комплекс процессных мероприятий "Обеспечение деятельности Министерства транспорта и дорожного хозяйства Кабардино-Балкарской Республики"</t>
  </si>
  <si>
    <t>24 4 01 00000</t>
  </si>
  <si>
    <t>Региональный проект "Содействие развитию автомобильных дорог регионального, межмуниципального и местного значения"</t>
  </si>
  <si>
    <t>24 2 06 00000</t>
  </si>
  <si>
    <t>Комплекс процессных мероприятий "Обеспечение деятельности в сфере управления дорожным хозяйством"</t>
  </si>
  <si>
    <t>24 4 05 00000</t>
  </si>
  <si>
    <t>Комплекс процессных мероприятий "Капитальный ремонт, ремонт и содержание автомобильных дорог общего пользования регионального значения"</t>
  </si>
  <si>
    <t>24 4 06 00000</t>
  </si>
  <si>
    <t>16 4 07 00000</t>
  </si>
  <si>
    <t>Региональный проект "Поддержка региональных программ развития промышленности"</t>
  </si>
  <si>
    <t>16 2 09 00000</t>
  </si>
  <si>
    <t>Комплекс процессных мероприятий "Обеспечение реализации программ и проектов в области цифровой экономики и развития информационного общества"</t>
  </si>
  <si>
    <t>23 4 97 00000</t>
  </si>
  <si>
    <t>Резервные средства</t>
  </si>
  <si>
    <t>10 9 01 00000</t>
  </si>
  <si>
    <t>Комплекс процессных мероприятий "Обеспечение деятельности Министерства строительства и жилищно-коммунального хозяйства Кабардино-Балкарской Республики и реализации государственной политики в сфере строительства, жилищного обеспечения и жилищно-коммунального хозяйства"</t>
  </si>
  <si>
    <t>05 4 01 00000</t>
  </si>
  <si>
    <t>10 4 01 00000</t>
  </si>
  <si>
    <t>Комплекс процессных мероприятий "Организация своевременного оповещения и информирования населения Кабардино-Балкарской Республики при угрозе или возникновении чрезвычайных ситуаций природного и техногенного характера"</t>
  </si>
  <si>
    <t>10 4 99 00000</t>
  </si>
  <si>
    <t>Ведомственный проект "Государственная поддержка реализации региональной программы капитального ремонта общего имущества в многоквартирных домах, расположенных на территории Кабардино-Балкарской Республики"</t>
  </si>
  <si>
    <t>05 3 99 00000</t>
  </si>
  <si>
    <t>Региональный проект "Содействие развитию инфраструктуры Кабардино-Балкарской Республики"</t>
  </si>
  <si>
    <t>05 2 02 00000</t>
  </si>
  <si>
    <t>Региональный проект "Социально-экономическое развитие Кабардино-Балкарской Республики"</t>
  </si>
  <si>
    <t>15 2 02 00000</t>
  </si>
  <si>
    <t>Региональный проект "Современный облик сельских территорий"</t>
  </si>
  <si>
    <t>48 2 04 00000</t>
  </si>
  <si>
    <t>Региональный проект "Развитие инфраструктуры здравоохранения"</t>
  </si>
  <si>
    <t>01 2 01 00000</t>
  </si>
  <si>
    <t>Ведомственный проект "Государственная поддержка граждан в обеспечении жильем"</t>
  </si>
  <si>
    <t>05 3 02 00000</t>
  </si>
  <si>
    <t>Комплекс процессных мероприятий "Выполнение государственных обязательств по обеспечению жильем отдельных категорий граждан"</t>
  </si>
  <si>
    <t>05 4 02 00000</t>
  </si>
  <si>
    <t>Региональный проект "Реализация полномочий по оказанию государственной поддержки гражданам в обеспечении жильем и оплате жилищно-коммунальных услуг"</t>
  </si>
  <si>
    <t>03 2 99 00000</t>
  </si>
  <si>
    <t>Региональный проект "Содействие муниципальным образованиям Кабардино-Балкарской Республики в реализации полномочий по оказанию государственной поддержки гражданам в обеспечении жильем и оплате жилищно-коммунальных услуг"</t>
  </si>
  <si>
    <t>05 2 01 00000</t>
  </si>
  <si>
    <t>Государственная программа Кабардино-Балкарской Республики "Реализация государственной национальной политики и общественных проектов в Кабардино-Балкарской Республике"</t>
  </si>
  <si>
    <t>Комплекс процессных мероприятий "Поддержка соотечественников, проживающих за рубежом"</t>
  </si>
  <si>
    <t>46 4 99 00000</t>
  </si>
  <si>
    <t>Региональный проект "Совершенствование государственно-общественного партнерства в сфере государственной национальной политики"</t>
  </si>
  <si>
    <t>46 2 01 00000</t>
  </si>
  <si>
    <t>Ведомственный проект "Совершенствование государственно-общественного партнерства в сфере национальной политики, духовно-просветительской деятельности и поддержки общественных проектов"</t>
  </si>
  <si>
    <t>46 3 99 00000</t>
  </si>
  <si>
    <t>Комплекс процессных мероприятий "Укрепление единства российской нации, формирование общероссийской гражданской идентичности и этнокультурное развитие народов России"</t>
  </si>
  <si>
    <t>46 4 01 00000</t>
  </si>
  <si>
    <t>Комплекс процессных мероприятий "Обеспечение деятельности Министерства по делам национальностей и общественным проектам Кабардино-Балкарской Республики"</t>
  </si>
  <si>
    <t>46 4 02 00000</t>
  </si>
  <si>
    <t>Ведомственный проект "Предупреждение терроризма"</t>
  </si>
  <si>
    <t>56 3 99 00000</t>
  </si>
  <si>
    <t>Комплекс процессных мероприятий "Обеспечение реализации Государственной программы по оказанию содействия добровольному переселению в Российскую Федерацию соотечественников, проживающих за рубежом"</t>
  </si>
  <si>
    <t>46 4 97 00000</t>
  </si>
  <si>
    <t>Комплекс процессных мероприятий "Обеспечение деятельности Министерства экономического развития Кабардино-Балкарской Республики"</t>
  </si>
  <si>
    <t>15 4 08 00000</t>
  </si>
  <si>
    <t>Комплекс процессных мероприятий "Повышение качества предоставления государственных и муниципальных услуг"</t>
  </si>
  <si>
    <t>15 4 97 00000</t>
  </si>
  <si>
    <t>Региональный проект "Системные меры развития международной кооперации и экспорта"</t>
  </si>
  <si>
    <t>15 2 01 00000</t>
  </si>
  <si>
    <t>Комплекс процессных мероприятий "Государственная кадастровая оценка объектов недвижимости"</t>
  </si>
  <si>
    <t>15 4 98 00000</t>
  </si>
  <si>
    <t>Комплекс процессных мероприятий "Развитие и поддержка малого и среднего предпринимательства"</t>
  </si>
  <si>
    <t>15 4 99 00000</t>
  </si>
  <si>
    <t>12 4 01 00000</t>
  </si>
  <si>
    <t>Региональный проект "Защита от наводнений и иных негативных воздействий вод и обеспечение безопасности гидротехнических сооружений"</t>
  </si>
  <si>
    <t>12 2 02 00000</t>
  </si>
  <si>
    <t>Комплекс процессных мероприятий "Обеспечение эффективной реализации государственных функций в сфере водных отношений"</t>
  </si>
  <si>
    <t>12 4 98 00000</t>
  </si>
  <si>
    <t>Комплекс процессных мероприятий "Обеспечение деятельности по эксплуатации и капитальному строительству природоохранных объектов"</t>
  </si>
  <si>
    <t>12 4 99 00000</t>
  </si>
  <si>
    <t>Комплекс процессных мероприятий "Обеспечение эффективной реализации государственных функций в области лесных отношений"</t>
  </si>
  <si>
    <t>29 4 01 00000</t>
  </si>
  <si>
    <t>Комплекс процессных мероприятий "Сохранение биологического разнообразия"</t>
  </si>
  <si>
    <t>12 4 04 00000</t>
  </si>
  <si>
    <t>Комплекс процессных мероприятий "Организация и проведение комплексного государственного экологического надзора, разрешительной и лицензионной деятельности в части ограничения негативного техногенного воздействия на окружающую среду и экологической экспертизы"</t>
  </si>
  <si>
    <t>12 4 03 00000</t>
  </si>
  <si>
    <t>Комплекс процессных мероприятий "Обеспечение деятельности Архивной службы Кабардино-Балкарской Республики"</t>
  </si>
  <si>
    <t>11 4 08 00000</t>
  </si>
  <si>
    <t>Региональный проект "Повышение уровня обеспеченности инвалидов и детей-инвалидов реабилитационными и абилитационными услугами, а также уровня профессионального развития"</t>
  </si>
  <si>
    <t>04 2 01 00000</t>
  </si>
  <si>
    <t>Региональный проект "Сохранение культурного и исторического наследия"</t>
  </si>
  <si>
    <t>11 2 01 00000</t>
  </si>
  <si>
    <t>Региональный проект "Развитие искусства и творчества"</t>
  </si>
  <si>
    <t>11 2 03 00000</t>
  </si>
  <si>
    <t>Комплекс процессных мероприятий "Создание условий для сохранения культурного и исторического наследия"</t>
  </si>
  <si>
    <t>11 4 01 00000</t>
  </si>
  <si>
    <t>Комплекс процессных мероприятий "Создание условий для развития библиотечного дела"</t>
  </si>
  <si>
    <t>11 4 02 00000</t>
  </si>
  <si>
    <t>Комплекс процессных мероприятий "Создание условий для развития музейного дела"</t>
  </si>
  <si>
    <t>11 4 03 00000</t>
  </si>
  <si>
    <t>Комплекс процессных мероприятий "Создание условий для развития искусства и творчества"</t>
  </si>
  <si>
    <t>11 4 04 00000</t>
  </si>
  <si>
    <t>Комплекс процессных мероприятий "Обеспечение деятельности системы управления в сфере культуры"</t>
  </si>
  <si>
    <t>11 4 99 00000</t>
  </si>
  <si>
    <t>Комплекс процессных мероприятий "Обеспечение деятельности Министерства культуры Кабардино-Балкарской Республики"</t>
  </si>
  <si>
    <t>11 4 05 00000</t>
  </si>
  <si>
    <t>Комплекс процессных мероприятий "Обеспечение устойчивого развития медиасреды"</t>
  </si>
  <si>
    <t>23 4 02 00000</t>
  </si>
  <si>
    <t>Комплекс процессных мероприятий "Деятельность республиканского информационного агентства"</t>
  </si>
  <si>
    <t>23 4 98 00000</t>
  </si>
  <si>
    <t>Комплекс процессных мероприятий "Управление развитием информационной среды"</t>
  </si>
  <si>
    <t>23 4 99 00000</t>
  </si>
  <si>
    <t>Комплекс процессных мероприятий "Управление кадровыми ресурсами здравоохранения"</t>
  </si>
  <si>
    <t>01 4 04 00000</t>
  </si>
  <si>
    <t>Комплекс процессных мероприятий "Осуществление контроля, экспертизы, мониторинга и предоставления государственных услуг в сфере охраны здоровья"</t>
  </si>
  <si>
    <t>01 4 05 00000</t>
  </si>
  <si>
    <t>Комплекс процессных мероприятий "Предупреждение и борьба с социально значимыми заболеваниями"</t>
  </si>
  <si>
    <t>01 4 21 00000</t>
  </si>
  <si>
    <t>Комплекс процессных мероприятий "Развитие системы оказания паллиативной медицинской помощи"</t>
  </si>
  <si>
    <t>01 4 22 00000</t>
  </si>
  <si>
    <t>Комплекс процессных мероприятий "Обеспечение отдельных категорий граждан лекарственными препаратами"</t>
  </si>
  <si>
    <t>01 4 18 00000</t>
  </si>
  <si>
    <t>Комплекс процессных мероприятий "Развитие первичной медико-санитарной помощи, а также системы раннего выявления заболеваний, патологических состояний и факторов риска их развития, включая проведение медицинских осмотров и диспансеризации населения"</t>
  </si>
  <si>
    <t>01 4 91 00000</t>
  </si>
  <si>
    <t>Комплекс процессных мероприятий "Совершенствование службы родовспоможения"</t>
  </si>
  <si>
    <t>01 4 92 00000</t>
  </si>
  <si>
    <t>Комплекс процессных мероприятий "Предоставление мер социальной поддержки отдельным категориям граждан"</t>
  </si>
  <si>
    <t>03 4 07 00000</t>
  </si>
  <si>
    <t>Комплекс процессных мероприятий "Совершенствование оказания скорой медицинской помощи и деятельности регионального центра медицины катастроф"</t>
  </si>
  <si>
    <t>01 4 15 00000</t>
  </si>
  <si>
    <t>Комплекс процессных мероприятий "Организация санаторно-курортного лечения"</t>
  </si>
  <si>
    <t>01 4 02 00000</t>
  </si>
  <si>
    <t>Комплекс процессных мероприятий "Развитие службы крови"</t>
  </si>
  <si>
    <t>01 4 19 00000</t>
  </si>
  <si>
    <t>Региональный проект "Обеспечение расширенного неонатального скрининга"</t>
  </si>
  <si>
    <t>01 2 07 00000</t>
  </si>
  <si>
    <t>Ведомственный проект "Укрепление материально-технической базы учреждений"</t>
  </si>
  <si>
    <t>01 3 01 00000</t>
  </si>
  <si>
    <t>Комплекс процессных мероприятий "Анализ и мониторинг системы здравоохранения"</t>
  </si>
  <si>
    <t>01 4 12 00000</t>
  </si>
  <si>
    <t>Комплекс процессных мероприятий "Развитие государственной экспертной деятельности в сфере здравоохранения"</t>
  </si>
  <si>
    <t>01 4 13 00000</t>
  </si>
  <si>
    <t>Комплекс процессных мероприятий "Обеспечение деятельности Министерства здравоохранения Кабардино-Балкарской Республики"</t>
  </si>
  <si>
    <t>01 4 23 00000</t>
  </si>
  <si>
    <t>Комплекс процессных мероприятий "Развитие специализированной медицинской помощи детям"</t>
  </si>
  <si>
    <t>01 4 94 00000</t>
  </si>
  <si>
    <t>Комплекс процессных мероприятий "Организация обязательного медицинского страхования"</t>
  </si>
  <si>
    <t>01 4 07 00000</t>
  </si>
  <si>
    <t>Комплекс процессных мероприятий "Предоставление мер государственной поддержки семьям с детьми"</t>
  </si>
  <si>
    <t>03 4 05 00000</t>
  </si>
  <si>
    <t>Комплекс процессных мероприятий "Активная политика занятости населения и социальная поддержка безработных граждан"</t>
  </si>
  <si>
    <t>07 4 01 00000</t>
  </si>
  <si>
    <t>07 4 03 00000</t>
  </si>
  <si>
    <t>Комплекс процессных мероприятий "Обеспечение отдыха и оздоровления детей"</t>
  </si>
  <si>
    <t>03 4 98 00000</t>
  </si>
  <si>
    <t>Региональный проект "Реализация адресной социальной поддержки граждан"</t>
  </si>
  <si>
    <t>03 2 02 00000</t>
  </si>
  <si>
    <t>Комплекс процессных мероприятий "Организация социального обслуживания граждан"</t>
  </si>
  <si>
    <t>03 4 99 00000</t>
  </si>
  <si>
    <t>Комплекс процессных мероприятий "Обеспечение инвалидов и детей-инвалидов реабилитационными и абилитационными услугами, а также техническими средствами реабилитации"</t>
  </si>
  <si>
    <t>04 4 01 00000</t>
  </si>
  <si>
    <t>Комплекс процессных мероприятий "Предоставление мер социальной поддержки ветеранам Великой Отечественной войны и боевых действий"</t>
  </si>
  <si>
    <t>03 4 03 00000</t>
  </si>
  <si>
    <t>Комплекс процессных мероприятий "Оказание государственной поддержки в обеспечении жильем и оплате коммунальных услуг"</t>
  </si>
  <si>
    <t>05 4 13 00000</t>
  </si>
  <si>
    <t>Региональный проект "Модернизация сферы социального обслуживания и развитие сектора негосударственных организаций в сфере оказания социальных услуг"</t>
  </si>
  <si>
    <t>03 2 01 00000</t>
  </si>
  <si>
    <t>Комплекс процессных мероприятий "Обеспечение деятельности Министерства труда и социальной защиты Кабардино-Балкарской Республики"</t>
  </si>
  <si>
    <t>03 4 10 00000</t>
  </si>
  <si>
    <t>Комплекс процессных мероприятий "Управление государственным имуществом Кабардино-Балкарской Республики"</t>
  </si>
  <si>
    <t>38 4 12 00000</t>
  </si>
  <si>
    <t>Комплекс процессных мероприятий "Обеспечение деятельности Министерства цифрового развития Кабардино-Балкарской Республики"</t>
  </si>
  <si>
    <t>23 4 01 00000</t>
  </si>
  <si>
    <t>Комплекс процессных мероприятий "Социальная поддержка и развитие кадрового потенциала в сфере науки и высшего образования"</t>
  </si>
  <si>
    <t>02 4 99 00000</t>
  </si>
  <si>
    <t>Комплекс процессных мероприятий "Современные механизмы и технологии дошкольного и общего образования"</t>
  </si>
  <si>
    <t>02 4 01 00000</t>
  </si>
  <si>
    <t>Региональный проект "Создание условий для обучения, отдыха и оздоровления детей и молодежи"</t>
  </si>
  <si>
    <t>02 2 01 00000</t>
  </si>
  <si>
    <t>Региональный проект "Успех каждого ребенка"</t>
  </si>
  <si>
    <t>02 2 02 00000</t>
  </si>
  <si>
    <t>Комплекс процессных мероприятий "Дополнительное образование детей, выявление и поддержка лиц, проявивших выдающиеся способности"</t>
  </si>
  <si>
    <t>02 4 03 00000</t>
  </si>
  <si>
    <t>Комплекс процессных мероприятий "Содействие развитию среднего профессионального образования и дополнительного профессионального образования"</t>
  </si>
  <si>
    <t>02 4 02 00000</t>
  </si>
  <si>
    <t>Ведомственный проект "Оценка качества образования"</t>
  </si>
  <si>
    <t>02 3 91 00000</t>
  </si>
  <si>
    <t>02 3 99 00000</t>
  </si>
  <si>
    <t>Комплекс процессных мероприятий "Качество образования"</t>
  </si>
  <si>
    <t>02 4 06 00000</t>
  </si>
  <si>
    <t>Комплекс процессных мероприятий "Обеспечение деятельности Министерства просвещения и науки Кабардино-Балкарской Республики"</t>
  </si>
  <si>
    <t>02 4 08 00000</t>
  </si>
  <si>
    <t>Ведомственный проект "Развитие сервисов на основе информационных технологий в области медицины, здравоохранения, социального обеспечения, образования, науки и культуры"</t>
  </si>
  <si>
    <t>23 3 02 00000</t>
  </si>
  <si>
    <t>Комплекс процессных мероприятий "Предоставление мер социальной поддержки детям-сиротам, детям, оставшимся без попечения родителей, лицам из числа указанной категории детей, а также гражданам, желающим взять детей на воспитание в семью"</t>
  </si>
  <si>
    <t>03 4 11 00000</t>
  </si>
  <si>
    <t>Региональный проект "Повышение доступности туристических продуктов"</t>
  </si>
  <si>
    <t>55 2 01 00000</t>
  </si>
  <si>
    <t>Комплекс процессных мероприятий "Обеспечение деятельности Министерства курортов и туризма Кабардино-Балкарской Республики"</t>
  </si>
  <si>
    <t>55 4 01 00000</t>
  </si>
  <si>
    <t>Региональный проект "Бизнес-спринт (Я выбираю спорт)"</t>
  </si>
  <si>
    <t>13 2 8D 00000</t>
  </si>
  <si>
    <t>Ведомственный проект "Проведение физкультурно-массовых и спортивных мероприятий"</t>
  </si>
  <si>
    <t>13 3 99 00000</t>
  </si>
  <si>
    <t>Комплекс процессных мероприятий "Проведение спортивных мероприятий, обеспечение подготовки спортсменов высокого класса"</t>
  </si>
  <si>
    <t>13 4 02 00000</t>
  </si>
  <si>
    <t>Комплекс процессных мероприятий "Обеспечение деятельности Министерства спорта Кабардино-Балкарской Республики и реализация государственной политики в сфере физической культуры и спорта"</t>
  </si>
  <si>
    <t>13 4 01 00000</t>
  </si>
  <si>
    <t>Региональный проект "Развитие отраслей и техническая модернизация агропромышленного комплекса"</t>
  </si>
  <si>
    <t>25 2 01 00000</t>
  </si>
  <si>
    <t>Региональный проект "Стимулирование развития виноградарства и виноделия"</t>
  </si>
  <si>
    <t>25 2 04 00000</t>
  </si>
  <si>
    <t>Региональный проект "Развитие отраслей овощеводства и картофелеводства"</t>
  </si>
  <si>
    <t>25 2 06 00000</t>
  </si>
  <si>
    <t>Региональный проект "Вовлечение в оборот и комплексная мелиорация земель сельскохозяйственного назначения"</t>
  </si>
  <si>
    <t>25 2 07 00000</t>
  </si>
  <si>
    <t>Ведомственный проект "Отдельные мероприятия в области сельского хозяйства"</t>
  </si>
  <si>
    <t>25 3 03 00000</t>
  </si>
  <si>
    <t>Комплекс процессных мероприятий "Обеспечение деятельности Министерства сельского хозяйства Кабардино-Балкарской Республики"</t>
  </si>
  <si>
    <t>25 4 01 00000</t>
  </si>
  <si>
    <t>Комплекс процессных мероприятий "Гидрометеорология и мониторинг окружающей среды"</t>
  </si>
  <si>
    <t>12 4 06 00000</t>
  </si>
  <si>
    <t>Региональный проект "Развитие жилищного строительства на сельских территориях и повышение уровня благоустройства домовладений"</t>
  </si>
  <si>
    <t>48 2 01 00000</t>
  </si>
  <si>
    <t>Комплекс процессных мероприятий "Организация ветеринарного и фитосанитарного надзора"</t>
  </si>
  <si>
    <t>25 4 02 00000</t>
  </si>
  <si>
    <t>Региональный проект "Подготовка кадров"</t>
  </si>
  <si>
    <t>15 2 16 00000</t>
  </si>
  <si>
    <t>Ведомственный проект "Создание условий для патриотического воспитания молодежи и поддержки добровольчества"</t>
  </si>
  <si>
    <t>52 3 96 00000</t>
  </si>
  <si>
    <t>Ведомственный проект "Информационно-медийное сопровождение молодежных инициатив"</t>
  </si>
  <si>
    <t>52 3 97 00000</t>
  </si>
  <si>
    <t>Ведомственный проект "Развитие системы поддержки молодежных инициатив"</t>
  </si>
  <si>
    <t>52 3 98 00000</t>
  </si>
  <si>
    <t>Ведомственный проект "Профилактика деструктивных процессов среди молодежи"</t>
  </si>
  <si>
    <t>52 3 99 00000</t>
  </si>
  <si>
    <t>Комплекс процессных мероприятий "Поддержка молодежных инициатив"</t>
  </si>
  <si>
    <t>52 4 05 00000</t>
  </si>
  <si>
    <t>Комплекс процессных мероприятий "Обеспечение деятельности Министерства финансов Кабардино-Балкарской Республики"</t>
  </si>
  <si>
    <t>39 4 15 00000</t>
  </si>
  <si>
    <t>Комплекс процессных мероприятий "Организация и управление бюджетным процессом и повышение его открытости"</t>
  </si>
  <si>
    <t>39 4 02 00000</t>
  </si>
  <si>
    <t>08 4 99 00000</t>
  </si>
  <si>
    <t>Комплекс процессных мероприятий "Сопровождение информационных систем обеспечения бюджетных правоотношений"</t>
  </si>
  <si>
    <t>39 4 04 00000</t>
  </si>
  <si>
    <t>24 9 01 00000</t>
  </si>
  <si>
    <t>Комплекс процессных мероприятий "Управление государственным долгом и государственными финансовыми активами"</t>
  </si>
  <si>
    <t>39 4 08 00000</t>
  </si>
  <si>
    <t>Комплекс процессных мероприятий "Поддержка и организация направления муниципальным образованиям Кабардино-Балкарской Республики межбюджетных трансфертов с целью выравнивания их бюджетной обеспеченности, обеспечения сбалансированности бюджетов муниципальных образований Кабардино-Балкарской Республики, социально-экономического развития и исполнения делегированных полномочий"</t>
  </si>
  <si>
    <t>39 4 01 00000</t>
  </si>
  <si>
    <t>01201</t>
  </si>
  <si>
    <t>01207</t>
  </si>
  <si>
    <t>01301</t>
  </si>
  <si>
    <t>01402</t>
  </si>
  <si>
    <t>01404</t>
  </si>
  <si>
    <t>01405</t>
  </si>
  <si>
    <t>01407</t>
  </si>
  <si>
    <t>01409</t>
  </si>
  <si>
    <t>01412</t>
  </si>
  <si>
    <t>01413</t>
  </si>
  <si>
    <t>01415</t>
  </si>
  <si>
    <t>01418</t>
  </si>
  <si>
    <t>01419</t>
  </si>
  <si>
    <t>01421</t>
  </si>
  <si>
    <t>01422</t>
  </si>
  <si>
    <t>01423</t>
  </si>
  <si>
    <t>01491</t>
  </si>
  <si>
    <t>01492</t>
  </si>
  <si>
    <t>01494</t>
  </si>
  <si>
    <t>02201</t>
  </si>
  <si>
    <t>02202</t>
  </si>
  <si>
    <t>02391</t>
  </si>
  <si>
    <t>02399</t>
  </si>
  <si>
    <t>02401</t>
  </si>
  <si>
    <t>02402</t>
  </si>
  <si>
    <t>02403</t>
  </si>
  <si>
    <t>02406</t>
  </si>
  <si>
    <t>02408</t>
  </si>
  <si>
    <t>02499</t>
  </si>
  <si>
    <t>03201</t>
  </si>
  <si>
    <t>03202</t>
  </si>
  <si>
    <t>03299</t>
  </si>
  <si>
    <t>03403</t>
  </si>
  <si>
    <t>03405</t>
  </si>
  <si>
    <t>03407</t>
  </si>
  <si>
    <t>03410</t>
  </si>
  <si>
    <t>03411</t>
  </si>
  <si>
    <t>03498</t>
  </si>
  <si>
    <t>03499</t>
  </si>
  <si>
    <t>04201</t>
  </si>
  <si>
    <t>04401</t>
  </si>
  <si>
    <t>05201</t>
  </si>
  <si>
    <t>05202</t>
  </si>
  <si>
    <t>05302</t>
  </si>
  <si>
    <t>05399</t>
  </si>
  <si>
    <t>05401</t>
  </si>
  <si>
    <t>05402</t>
  </si>
  <si>
    <t>05413</t>
  </si>
  <si>
    <t>07401</t>
  </si>
  <si>
    <t>07403</t>
  </si>
  <si>
    <t>08399</t>
  </si>
  <si>
    <t>08499</t>
  </si>
  <si>
    <t>10401</t>
  </si>
  <si>
    <t>10499</t>
  </si>
  <si>
    <t>10901</t>
  </si>
  <si>
    <t>11201</t>
  </si>
  <si>
    <t>11203</t>
  </si>
  <si>
    <t>11401</t>
  </si>
  <si>
    <t>11402</t>
  </si>
  <si>
    <t>11403</t>
  </si>
  <si>
    <t>11404</t>
  </si>
  <si>
    <t>11405</t>
  </si>
  <si>
    <t>11408</t>
  </si>
  <si>
    <t>11499</t>
  </si>
  <si>
    <t>12202</t>
  </si>
  <si>
    <t>12401</t>
  </si>
  <si>
    <t>12403</t>
  </si>
  <si>
    <t>12404</t>
  </si>
  <si>
    <t>12406</t>
  </si>
  <si>
    <t>12498</t>
  </si>
  <si>
    <t>12499</t>
  </si>
  <si>
    <t>1328D</t>
  </si>
  <si>
    <t>13399</t>
  </si>
  <si>
    <t>13401</t>
  </si>
  <si>
    <t>13402</t>
  </si>
  <si>
    <t>15201</t>
  </si>
  <si>
    <t>15202</t>
  </si>
  <si>
    <t>15216</t>
  </si>
  <si>
    <t>15408</t>
  </si>
  <si>
    <t>15497</t>
  </si>
  <si>
    <t>15498</t>
  </si>
  <si>
    <t>15499</t>
  </si>
  <si>
    <t>16209</t>
  </si>
  <si>
    <t>16407</t>
  </si>
  <si>
    <t>23302</t>
  </si>
  <si>
    <t>23401</t>
  </si>
  <si>
    <t>23402</t>
  </si>
  <si>
    <t>23497</t>
  </si>
  <si>
    <t>23498</t>
  </si>
  <si>
    <t>23499</t>
  </si>
  <si>
    <t>24202</t>
  </si>
  <si>
    <t>24206</t>
  </si>
  <si>
    <t>24207</t>
  </si>
  <si>
    <t>24401</t>
  </si>
  <si>
    <t>24405</t>
  </si>
  <si>
    <t>24406</t>
  </si>
  <si>
    <t>24497</t>
  </si>
  <si>
    <t>24498</t>
  </si>
  <si>
    <t>24499</t>
  </si>
  <si>
    <t>24901</t>
  </si>
  <si>
    <t>25201</t>
  </si>
  <si>
    <t>25204</t>
  </si>
  <si>
    <t>25206</t>
  </si>
  <si>
    <t>25207</t>
  </si>
  <si>
    <t>25303</t>
  </si>
  <si>
    <t>25401</t>
  </si>
  <si>
    <t>25402</t>
  </si>
  <si>
    <t>29401</t>
  </si>
  <si>
    <t>38412</t>
  </si>
  <si>
    <t>39401</t>
  </si>
  <si>
    <t>39402</t>
  </si>
  <si>
    <t>39404</t>
  </si>
  <si>
    <t>39408</t>
  </si>
  <si>
    <t>39415</t>
  </si>
  <si>
    <t>46201</t>
  </si>
  <si>
    <t>46399</t>
  </si>
  <si>
    <t>46401</t>
  </si>
  <si>
    <t>46402</t>
  </si>
  <si>
    <t>46497</t>
  </si>
  <si>
    <t>46499</t>
  </si>
  <si>
    <t>48201</t>
  </si>
  <si>
    <t>48204</t>
  </si>
  <si>
    <t>52</t>
  </si>
  <si>
    <t>52396</t>
  </si>
  <si>
    <t>52397</t>
  </si>
  <si>
    <t>52398</t>
  </si>
  <si>
    <t>52399</t>
  </si>
  <si>
    <t>52405</t>
  </si>
  <si>
    <t>55201</t>
  </si>
  <si>
    <t>55401</t>
  </si>
  <si>
    <t>56399</t>
  </si>
  <si>
    <t>Название ГП</t>
  </si>
  <si>
    <t>Предусмотрено в бюджете на 2025 г.*</t>
  </si>
  <si>
    <t>012Д1</t>
  </si>
  <si>
    <t>012Д2</t>
  </si>
  <si>
    <t>012Д4</t>
  </si>
  <si>
    <t>012Д5</t>
  </si>
  <si>
    <t>012Д7</t>
  </si>
  <si>
    <t>012ДА</t>
  </si>
  <si>
    <t>012Я3</t>
  </si>
  <si>
    <t>022Ю4</t>
  </si>
  <si>
    <t>022Ю6</t>
  </si>
  <si>
    <t>022Ю9</t>
  </si>
  <si>
    <t>022Я1</t>
  </si>
  <si>
    <t>032Я1</t>
  </si>
  <si>
    <t>032Я2</t>
  </si>
  <si>
    <t>032Я4</t>
  </si>
  <si>
    <t>052И2</t>
  </si>
  <si>
    <t>052И3</t>
  </si>
  <si>
    <t>072Л3</t>
  </si>
  <si>
    <t>08498</t>
  </si>
  <si>
    <t>112Я5</t>
  </si>
  <si>
    <t>13201</t>
  </si>
  <si>
    <t>13202</t>
  </si>
  <si>
    <t>152Э1</t>
  </si>
  <si>
    <t>152Э2</t>
  </si>
  <si>
    <t>232Ц4</t>
  </si>
  <si>
    <t>242И5</t>
  </si>
  <si>
    <t>242И8</t>
  </si>
  <si>
    <t>252Е4</t>
  </si>
  <si>
    <t>292Ч6</t>
  </si>
  <si>
    <t>402И4</t>
  </si>
  <si>
    <t>48206</t>
  </si>
  <si>
    <t>522Ю1</t>
  </si>
  <si>
    <t>522Ю2</t>
  </si>
  <si>
    <t>552П1</t>
  </si>
  <si>
    <t>Региональный проект "Создание номерного фонда, инфраструктуры и новых точек притяжения"</t>
  </si>
  <si>
    <t>Региональный проект "Мы вместе (Воспитание гармонично развитой личности)"</t>
  </si>
  <si>
    <t>Региональный проект "Россия - страна возможностей"</t>
  </si>
  <si>
    <t>Региональный проект "Благоустройство сельских территорий"</t>
  </si>
  <si>
    <t>Региональный проект "Формирование комфортной городской среды"</t>
  </si>
  <si>
    <t>Государственная программа Кабардино-Балкарской Республики "Формирование современной городской среды"</t>
  </si>
  <si>
    <t>Региональный проект "Сохранение лесов"</t>
  </si>
  <si>
    <t>Комплекс процессных мероприятий "Развитие системы обеспечения вызова экстренных оперативных служб по единому номеру "112" в Кабардино-Балкарской Республике"</t>
  </si>
  <si>
    <t>Региональный проект «Региональная и местная дорожная сеть»</t>
  </si>
  <si>
    <t>Региональный проект "Безопасность дорожного движения"</t>
  </si>
  <si>
    <t>Комплекс процессных мероприятий "Обеспечение деятельности Министерства промышленности, энергетики и торговли Кабардино-Балкарской Республики"</t>
  </si>
  <si>
    <t>Региональный проект "Развитие спорта высших достижений"</t>
  </si>
  <si>
    <t>Региональный проект "Развитие физической культуры и массового спорта"</t>
  </si>
  <si>
    <t>Комплекс процессных мероприятий "Обеспечение деятельности Министерства природных ресурсов и экологии Кабардино-Балкарской Республики"</t>
  </si>
  <si>
    <t>Региональный проект "Семейные ценности и инфраструктура культуры"</t>
  </si>
  <si>
    <t>Комплекс процессных мероприятий "Обеспечение деятельности органа, осуществляющего полномочия в сфере гражданской обороны, защиты населения и территории от чрезвычайных ситуаций, и подведомственных организаций"</t>
  </si>
  <si>
    <t>Комплекс процессных мероприятий "Создание условий для добровольного участия граждан Российской Федерации в охране общественного порядка"</t>
  </si>
  <si>
    <t>Региональный проект "Активные меры содействия занятости"</t>
  </si>
  <si>
    <t>Региональный проект «Модернизация коммунальной инфраструктуры»</t>
  </si>
  <si>
    <t>Региональный проект "Многодетная семья"</t>
  </si>
  <si>
    <t>Региональный проект "Старшее поколение"</t>
  </si>
  <si>
    <t>Ведомственный проект "Создание комплексной системы сопровождения и поддержки детей участников специальной военной операции "Дети героев"</t>
  </si>
  <si>
    <t>Региональный проект "Поддержка семьи"</t>
  </si>
  <si>
    <t>Региональный проект "Профессионалитет"</t>
  </si>
  <si>
    <t>Региональный проект "Педагоги и наставники"</t>
  </si>
  <si>
    <t>Региональный проект "Все лучшее детям"</t>
  </si>
  <si>
    <t>Региональный проект "Охрана материнства и детства"</t>
  </si>
  <si>
    <t>Региональный проект "Здоровье для каждого"</t>
  </si>
  <si>
    <t>Региональный проект "Оптимальная для восстановления здоровья медицинская реабилитация"</t>
  </si>
  <si>
    <t>Региональный проект "Борьба с гепатитом С и минимизация рисков распространения данного заболевания"</t>
  </si>
  <si>
    <t>Региональный проект "Борьба с сахарным диабетом"</t>
  </si>
  <si>
    <t>Региональный проект "Борьба с сердечно-сосудистыми заболеваниями"</t>
  </si>
  <si>
    <t>Региональный проект "Модернизация первичного звена здравоохранения"</t>
  </si>
  <si>
    <t>Региональный проект «Жилье»</t>
  </si>
  <si>
    <t>Региональный проект «Малое и среднее предпринимательство и поддержка индивидуальной предпринимательской инициативы»</t>
  </si>
  <si>
    <t>Региональный проект «Производительность труда»</t>
  </si>
  <si>
    <t>Региональный проект «Цифровое государственное управление»</t>
  </si>
  <si>
    <t>Региональный проект «Кадры в агропромышленном комплексе»</t>
  </si>
  <si>
    <t>01 2 Д1 00000</t>
  </si>
  <si>
    <t>01 2 Д2 00000</t>
  </si>
  <si>
    <t>01 2 Д4 00000</t>
  </si>
  <si>
    <t>01 2 Д5 00000</t>
  </si>
  <si>
    <t>01 2 Д7 00000</t>
  </si>
  <si>
    <t>01 2 ДА 00000</t>
  </si>
  <si>
    <t>01 2 Я3 00000</t>
  </si>
  <si>
    <t>02 2 Ю4 00000</t>
  </si>
  <si>
    <t>02 2 Ю6 00000</t>
  </si>
  <si>
    <t>02 2 Ю9 00000</t>
  </si>
  <si>
    <t>02 2 Я1 00000</t>
  </si>
  <si>
    <t>03 2 Я1 00000</t>
  </si>
  <si>
    <t>03 2 Я2 00000</t>
  </si>
  <si>
    <t>03 2 Я4 00000</t>
  </si>
  <si>
    <t>05 2 И2 00000</t>
  </si>
  <si>
    <t>05 2 И3 00000</t>
  </si>
  <si>
    <t>07 2 Л3 00000</t>
  </si>
  <si>
    <t>08 4 98 00000</t>
  </si>
  <si>
    <t>11 2 Я5 00000</t>
  </si>
  <si>
    <t>13 2 01 00000</t>
  </si>
  <si>
    <t>13 2 02 00000</t>
  </si>
  <si>
    <t>15 2 Э1 00000</t>
  </si>
  <si>
    <t>15 2 Э2 00000</t>
  </si>
  <si>
    <t>23 2 Ц4 00000</t>
  </si>
  <si>
    <t>24 2 И5 00000</t>
  </si>
  <si>
    <t>24 2 И8 00000</t>
  </si>
  <si>
    <t>25 2 Е4 00000</t>
  </si>
  <si>
    <t>29 2 Ч6 00000</t>
  </si>
  <si>
    <t>40 2 И4 00000</t>
  </si>
  <si>
    <t>48 2 06 00000</t>
  </si>
  <si>
    <t>52 2 Ю1 00000</t>
  </si>
  <si>
    <t>52 2 Ю2 00000</t>
  </si>
  <si>
    <t>55 2 П1 00000</t>
  </si>
  <si>
    <t>40 0 00 00000</t>
  </si>
  <si>
    <t>03 4 08 00000</t>
  </si>
  <si>
    <t>03408</t>
  </si>
  <si>
    <t>Комплекс процессных мероприятий "Предоставление мер государственной поддержки военнослужащим, иным категориям лиц, погибшим (умершим) или получившим увечья при исполнении служебных обязанностей, и членам их семей"</t>
  </si>
  <si>
    <t>242И9</t>
  </si>
  <si>
    <t>24 2 И9 00000</t>
  </si>
  <si>
    <t>Региональный проект "Общесистемные меры развития дорожного хозяйства"</t>
  </si>
  <si>
    <t>292Y4</t>
  </si>
  <si>
    <t>30204</t>
  </si>
  <si>
    <t>Региональный проект "Стимулирование спроса на отечественные беспилотные авиационные системы"</t>
  </si>
  <si>
    <t>29 2 Y4 00000</t>
  </si>
  <si>
    <t>Государственная программа Кабардино-Балкарской Республики "Энергоэффективность и развитие энергетики в Кабардино-Балкарской Республике"</t>
  </si>
  <si>
    <t>Региональный проект "Развитие рынка природного газа как моторного топлива"</t>
  </si>
  <si>
    <t>30 0 00 00000</t>
  </si>
  <si>
    <t>30 2 04 00000</t>
  </si>
  <si>
    <t>25 2 02 00000</t>
  </si>
  <si>
    <t>Региональный проект "Стимулирование инвестиционной деятельности в агропромышленном комплексе"</t>
  </si>
  <si>
    <t>25202</t>
  </si>
  <si>
    <t>012Д6</t>
  </si>
  <si>
    <t>022E1</t>
  </si>
  <si>
    <t>162Y5</t>
  </si>
  <si>
    <t>24205</t>
  </si>
  <si>
    <t>25403</t>
  </si>
  <si>
    <t>01 2 Д6 00000</t>
  </si>
  <si>
    <t>Региональный проект "Совершенствование экстренной медицинской помощи"</t>
  </si>
  <si>
    <t>02 2 E1 00000</t>
  </si>
  <si>
    <t>Региональный проект "Современная школа"</t>
  </si>
  <si>
    <t>Региональный проект "Разработка, стандартизация и серийное производство беспилотных авиационных систем и комплектующих"</t>
  </si>
  <si>
    <t>16 2 Y5 00000</t>
  </si>
  <si>
    <t>Региональный проект "Обеспечение доступности услуг воздушного транспорта"</t>
  </si>
  <si>
    <t>24 2 05 00000</t>
  </si>
  <si>
    <t>Комплекс процессных мероприятий "Обеспечение деятельности государственного бюджетного учреждения Кабардино-Балкарской Республики "Управление капитального строительства Министерства сельского хозяйства Кабардино-Балкарской Республики"</t>
  </si>
  <si>
    <t>25 4 03 00000</t>
  </si>
  <si>
    <t>01410</t>
  </si>
  <si>
    <t>01 4 10 00000</t>
  </si>
  <si>
    <t>3028G</t>
  </si>
  <si>
    <t>30 2 8G 00000</t>
  </si>
  <si>
    <t>Комплекс процессных мероприятий "Медико-санитарное обеспечение отдельных категорий граждан"</t>
  </si>
  <si>
    <t>Сведения</t>
  </si>
  <si>
    <t>Предусмотрено в сводной бюджетной росписи</t>
  </si>
  <si>
    <t>% темп к аналогичному периоду прошлого года</t>
  </si>
  <si>
    <t>012N3</t>
  </si>
  <si>
    <t>Региональный проект "Борьба с онкологическими заболеваниями"</t>
  </si>
  <si>
    <t>01 2 N3 00000</t>
  </si>
  <si>
    <t>012N7</t>
  </si>
  <si>
    <t>Региональный проект "Создание единого цифрового контура в здравоохранении на основе единой государственной информационной системы в сфере здравоохранения (ЕГИСЗ)"</t>
  </si>
  <si>
    <t>01 2 N7 00000</t>
  </si>
  <si>
    <t>012P3</t>
  </si>
  <si>
    <t>01 2 P3 00000</t>
  </si>
  <si>
    <t>022R3</t>
  </si>
  <si>
    <t>02 2 R3 00000</t>
  </si>
  <si>
    <t>022E2</t>
  </si>
  <si>
    <t>022EВ</t>
  </si>
  <si>
    <t>Региональный проект "Патриотическое воспитание граждан Российской Федерации"</t>
  </si>
  <si>
    <t>02 2 E2 00000</t>
  </si>
  <si>
    <t>02 2 EВ 00000</t>
  </si>
  <si>
    <t>02299</t>
  </si>
  <si>
    <t>Региональный проект "Модернизация системы дошкольного образования в Кабардино-Балкарской Республике"</t>
  </si>
  <si>
    <t>02 2 99 00000</t>
  </si>
  <si>
    <t>032P1</t>
  </si>
  <si>
    <t>Региональный проект "Финансовая поддержка семей при рождении детей"</t>
  </si>
  <si>
    <t>03 2 P1 00000</t>
  </si>
  <si>
    <t>052F3</t>
  </si>
  <si>
    <t>Региональный проект "Обеспечение устойчивого сокращения непригодного для проживания жилищного фонда"</t>
  </si>
  <si>
    <t>05 2 F3 00000</t>
  </si>
  <si>
    <t>11202</t>
  </si>
  <si>
    <t>Региональный проект "Развитие инфраструктуры в сфере культуры"</t>
  </si>
  <si>
    <t>11 2 02 00000</t>
  </si>
  <si>
    <t>11301</t>
  </si>
  <si>
    <t>Ведомственный проект "Реализация федеральной целевой программы "Увековечение памяти погибших при защите Отечества на 2019 - 2024 годы"</t>
  </si>
  <si>
    <t>11 3 01 00000</t>
  </si>
  <si>
    <t>112A1</t>
  </si>
  <si>
    <t>Региональный проект "Культурная среда"</t>
  </si>
  <si>
    <t>11 2 A1 00000</t>
  </si>
  <si>
    <t>112A2</t>
  </si>
  <si>
    <t>Региональный проект "Творческие люди"</t>
  </si>
  <si>
    <t>11 2 A2 00000</t>
  </si>
  <si>
    <t>112A3</t>
  </si>
  <si>
    <t>Региональный проект "Цифровая культура"</t>
  </si>
  <si>
    <t>11 2 A3 00000</t>
  </si>
  <si>
    <t>122G8</t>
  </si>
  <si>
    <t>Региональный проект "Сохранение уникальных водных объектов"</t>
  </si>
  <si>
    <t>12 2 G8 00000</t>
  </si>
  <si>
    <t>12405</t>
  </si>
  <si>
    <t>12 4 05 00000</t>
  </si>
  <si>
    <t>132P5</t>
  </si>
  <si>
    <t>Региональный проект "Спорт - норма жизни"</t>
  </si>
  <si>
    <t>13 2 P5 00000</t>
  </si>
  <si>
    <t>152I2</t>
  </si>
  <si>
    <t>Региональный проект "Создание благоприятных условий для осуществления деятельности самозанятыми гражданами"</t>
  </si>
  <si>
    <t>15 2 I2 00000</t>
  </si>
  <si>
    <t>152I4</t>
  </si>
  <si>
    <t>Региональный проект "Создание условий для легкого старта и комфортного ведения бизнеса"</t>
  </si>
  <si>
    <t>15 2 I4 00000</t>
  </si>
  <si>
    <t>152I5</t>
  </si>
  <si>
    <t>Региональный проект "Акселерация субъектов малого и среднего предпринимательства"</t>
  </si>
  <si>
    <t>15 2 I5 00000</t>
  </si>
  <si>
    <t>152L2</t>
  </si>
  <si>
    <t>Региональный проект "Адресная поддержка повышения производительности труда на предприятиях"</t>
  </si>
  <si>
    <t>15 2 L2 00000</t>
  </si>
  <si>
    <t>15301</t>
  </si>
  <si>
    <t>Ведомственный проект "Стимулирование реализации новых инвестиционных проектов в Кабардино-Балкарской Республике"</t>
  </si>
  <si>
    <t>15 3 01 00000</t>
  </si>
  <si>
    <t>232D6</t>
  </si>
  <si>
    <t>Региональный проект "Цифровое государственное управление"</t>
  </si>
  <si>
    <t>23 2 D6 00000</t>
  </si>
  <si>
    <t>242R1</t>
  </si>
  <si>
    <t>Региональный проект "Региональная и местная дорожная сеть"</t>
  </si>
  <si>
    <t>24 2 R1 00000</t>
  </si>
  <si>
    <t>242R7</t>
  </si>
  <si>
    <t>Региональный проект "Развитие общественного транспорта"</t>
  </si>
  <si>
    <t>24 2 R7 00000</t>
  </si>
  <si>
    <t>252I5</t>
  </si>
  <si>
    <t>25 2 I5 00000</t>
  </si>
  <si>
    <t>252T2</t>
  </si>
  <si>
    <t>Региональный проект "Экспорт продукции агропромышленного комплекса"</t>
  </si>
  <si>
    <t>25 2 T2 00000</t>
  </si>
  <si>
    <t>48205</t>
  </si>
  <si>
    <t>Региональный проект "Развитие транспортной инфраструктуры на сельских территориях"</t>
  </si>
  <si>
    <t>48 2 05 00000</t>
  </si>
  <si>
    <t>522E8</t>
  </si>
  <si>
    <t>Региональный проект "Социальная активность"</t>
  </si>
  <si>
    <t>52 2 E8 00000</t>
  </si>
  <si>
    <t>522EГ</t>
  </si>
  <si>
    <t>Региональный проект "Развитие системы поддержки молодежи ("Молодежь России")"</t>
  </si>
  <si>
    <t>52 2 EГ 00000</t>
  </si>
  <si>
    <t>552J1</t>
  </si>
  <si>
    <t>Региональный проект "Развитие туристической инфраструктуры"</t>
  </si>
  <si>
    <t>55 2 J1 00000</t>
  </si>
  <si>
    <t>152М3</t>
  </si>
  <si>
    <t>15 2 М3 00000</t>
  </si>
  <si>
    <t>3824F</t>
  </si>
  <si>
    <t>Региональный проект "Национальная система пространственных данных"</t>
  </si>
  <si>
    <t>38 2 4F 00000</t>
  </si>
  <si>
    <t>Исполнено 
на 01.01.2026 г.</t>
  </si>
  <si>
    <t>Исполнено 
на 01.01.2025 г.</t>
  </si>
  <si>
    <t>об исполнении бюджета Кабардино-Балкарской Республики на 1 января 2026 года в разрезе государственных программ и непрограммных направлений деятельности в сравнении с запланированными  значениями на 2025 год и с соответствующим периодом 2024 года</t>
  </si>
  <si>
    <t>02398</t>
  </si>
  <si>
    <t>02 3 98 00000</t>
  </si>
  <si>
    <t>Ведомственный проект "Поддержка развития образовательных организаций высшего образования в рамках программы стратегического академического лидерства "Приоритет-2030"</t>
  </si>
  <si>
    <t>39 4 05 00000</t>
  </si>
  <si>
    <t>Комплекс процессных мероприятий "Поощрение муниципальных образований Кабардино-Балкарской Республики по итогам оценки эффективности деятельности органов местного самоуправления"</t>
  </si>
  <si>
    <t>3029J</t>
  </si>
  <si>
    <t>Региональный проект "Электроавтомобиль"</t>
  </si>
  <si>
    <t>* Указаны в соответствии с законом КБР "О республиканском бюджете КБР на 2025 год и на плановый период 2026 и 2027 годов" (в ред. от 29.12.2025 г. № 58-РЗ)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</si>
</sst>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5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Arial"/>
      <family val="2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7" fillId="0" borderId="0"/>
    <xf numFmtId="0" fontId="1" fillId="0" borderId="0"/>
    <xf numFmtId="0" fontId="19" fillId="0" borderId="0"/>
    <xf numFmtId="0" fontId="20" fillId="0" borderId="0"/>
    <xf numFmtId="0" fontId="17" fillId="0" borderId="0"/>
    <xf numFmtId="0" fontId="21" fillId="0" borderId="0"/>
    <xf numFmtId="0" fontId="22" fillId="0" borderId="0"/>
    <xf numFmtId="0" fontId="23" fillId="0" borderId="0"/>
  </cellStyleXfs>
  <cellXfs count="80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top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wrapText="1"/>
    </xf>
    <xf numFmtId="164" fontId="8" fillId="0" borderId="2" xfId="0" applyNumberFormat="1" applyFont="1" applyFill="1" applyBorder="1" applyAlignment="1">
      <alignment vertical="center"/>
    </xf>
    <xf numFmtId="0" fontId="9" fillId="0" borderId="0" xfId="0" applyFont="1" applyFill="1"/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top" wrapText="1"/>
    </xf>
    <xf numFmtId="0" fontId="12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0" fillId="0" borderId="0" xfId="0" applyFont="1" applyFill="1"/>
    <xf numFmtId="164" fontId="10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top" wrapText="1"/>
    </xf>
    <xf numFmtId="0" fontId="15" fillId="0" borderId="2" xfId="0" applyFont="1" applyFill="1" applyBorder="1" applyAlignment="1">
      <alignment wrapText="1"/>
    </xf>
    <xf numFmtId="164" fontId="8" fillId="0" borderId="2" xfId="0" applyNumberFormat="1" applyFont="1" applyFill="1" applyBorder="1" applyAlignment="1">
      <alignment wrapText="1"/>
    </xf>
    <xf numFmtId="164" fontId="0" fillId="0" borderId="0" xfId="0" applyNumberFormat="1" applyFill="1"/>
    <xf numFmtId="0" fontId="0" fillId="0" borderId="0" xfId="0" applyFont="1" applyFill="1" applyAlignment="1">
      <alignment horizontal="left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/>
    </xf>
    <xf numFmtId="0" fontId="18" fillId="0" borderId="0" xfId="0" applyFont="1" applyFill="1"/>
    <xf numFmtId="164" fontId="18" fillId="0" borderId="0" xfId="0" applyNumberFormat="1" applyFont="1" applyFill="1"/>
    <xf numFmtId="164" fontId="8" fillId="0" borderId="2" xfId="0" applyNumberFormat="1" applyFont="1" applyFill="1" applyBorder="1"/>
    <xf numFmtId="164" fontId="11" fillId="0" borderId="2" xfId="0" applyNumberFormat="1" applyFont="1" applyFill="1" applyBorder="1" applyAlignment="1">
      <alignment horizontal="right" vertical="center"/>
    </xf>
    <xf numFmtId="164" fontId="14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top" wrapText="1"/>
    </xf>
    <xf numFmtId="49" fontId="0" fillId="0" borderId="0" xfId="0" applyNumberFormat="1" applyFont="1" applyFill="1"/>
    <xf numFmtId="0" fontId="20" fillId="0" borderId="0" xfId="4"/>
    <xf numFmtId="0" fontId="17" fillId="0" borderId="0" xfId="1"/>
    <xf numFmtId="0" fontId="17" fillId="0" borderId="0" xfId="1" applyFill="1"/>
    <xf numFmtId="0" fontId="10" fillId="0" borderId="3" xfId="0" applyFont="1" applyFill="1" applyBorder="1" applyAlignment="1">
      <alignment horizontal="center" vertical="center"/>
    </xf>
    <xf numFmtId="164" fontId="14" fillId="0" borderId="3" xfId="0" applyNumberFormat="1" applyFont="1" applyFill="1" applyBorder="1" applyAlignment="1">
      <alignment horizontal="right" vertical="center"/>
    </xf>
    <xf numFmtId="0" fontId="17" fillId="0" borderId="0" xfId="4" applyFont="1"/>
    <xf numFmtId="0" fontId="7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wrapText="1"/>
    </xf>
    <xf numFmtId="0" fontId="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164" fontId="4" fillId="0" borderId="0" xfId="0" applyNumberFormat="1" applyFont="1" applyAlignment="1">
      <alignment vertical="center" wrapText="1"/>
    </xf>
    <xf numFmtId="0" fontId="18" fillId="0" borderId="0" xfId="0" applyFont="1"/>
    <xf numFmtId="164" fontId="5" fillId="0" borderId="0" xfId="0" applyNumberFormat="1" applyFont="1" applyAlignment="1">
      <alignment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164" fontId="11" fillId="0" borderId="3" xfId="0" applyNumberFormat="1" applyFont="1" applyBorder="1" applyAlignment="1">
      <alignment horizontal="right" vertical="center"/>
    </xf>
    <xf numFmtId="164" fontId="8" fillId="0" borderId="3" xfId="0" applyNumberFormat="1" applyFont="1" applyBorder="1" applyAlignment="1">
      <alignment wrapText="1"/>
    </xf>
    <xf numFmtId="0" fontId="2" fillId="0" borderId="3" xfId="0" applyFont="1" applyFill="1" applyBorder="1" applyAlignment="1">
      <alignment wrapText="1"/>
    </xf>
    <xf numFmtId="164" fontId="11" fillId="0" borderId="3" xfId="0" applyNumberFormat="1" applyFont="1" applyFill="1" applyBorder="1" applyAlignment="1">
      <alignment horizontal="right" vertical="center"/>
    </xf>
    <xf numFmtId="164" fontId="11" fillId="2" borderId="5" xfId="0" applyNumberFormat="1" applyFont="1" applyFill="1" applyBorder="1" applyAlignment="1">
      <alignment vertical="center" wrapText="1"/>
    </xf>
    <xf numFmtId="164" fontId="11" fillId="2" borderId="6" xfId="0" applyNumberFormat="1" applyFont="1" applyFill="1" applyBorder="1" applyAlignment="1">
      <alignment vertical="center" wrapText="1"/>
    </xf>
    <xf numFmtId="164" fontId="11" fillId="2" borderId="10" xfId="0" applyNumberFormat="1" applyFont="1" applyFill="1" applyBorder="1" applyAlignment="1">
      <alignment vertical="center" wrapText="1"/>
    </xf>
    <xf numFmtId="164" fontId="11" fillId="2" borderId="11" xfId="0" applyNumberFormat="1" applyFont="1" applyFill="1" applyBorder="1" applyAlignment="1">
      <alignment vertical="center" wrapText="1"/>
    </xf>
    <xf numFmtId="164" fontId="8" fillId="0" borderId="2" xfId="0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/>
    <xf numFmtId="164" fontId="0" fillId="0" borderId="0" xfId="0" applyNumberFormat="1"/>
    <xf numFmtId="164" fontId="11" fillId="0" borderId="2" xfId="0" applyNumberFormat="1" applyFont="1" applyFill="1" applyBorder="1" applyAlignment="1">
      <alignment vertical="center"/>
    </xf>
    <xf numFmtId="164" fontId="14" fillId="0" borderId="2" xfId="0" applyNumberFormat="1" applyFont="1" applyFill="1" applyBorder="1" applyAlignment="1">
      <alignment vertical="center"/>
    </xf>
    <xf numFmtId="164" fontId="14" fillId="0" borderId="3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164" fontId="11" fillId="2" borderId="9" xfId="0" applyNumberFormat="1" applyFont="1" applyFill="1" applyBorder="1" applyAlignment="1">
      <alignment horizontal="center" vertical="center" wrapText="1"/>
    </xf>
    <xf numFmtId="164" fontId="11" fillId="2" borderId="7" xfId="0" applyNumberFormat="1" applyFont="1" applyFill="1" applyBorder="1" applyAlignment="1">
      <alignment horizontal="center" vertical="center" wrapText="1"/>
    </xf>
    <xf numFmtId="164" fontId="11" fillId="2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5 2" xfId="5"/>
    <cellStyle name="Обычный 6" xfId="6"/>
    <cellStyle name="Обычный 7" xfId="7"/>
    <cellStyle name="Обычный 8" xf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_&#1044;&#1051;&#1071;%20&#1054;&#1047;&#1053;&#1040;&#1050;&#1054;&#1052;&#1051;&#1045;&#1053;&#1048;&#1071;\2025\&#1054;&#1058;&#1044;&#1045;&#1051;%20&#1041;&#1070;&#1044;&#1046;&#1045;&#1058;&#1053;&#1054;&#1049;%20&#1055;&#1054;&#1051;&#1048;&#1058;&#1048;&#1050;&#1048;%20&#1048;%20&#1057;&#1058;&#1056;&#1040;&#1058;&#1045;&#1043;&#1048;&#1063;&#1045;&#1057;&#1050;&#1054;&#1043;&#1054;%20&#1055;&#1051;&#1040;&#1053;&#1048;&#1056;&#1054;&#1042;&#1040;&#1053;&#1048;&#1071;\01-09%20&#1055;&#1077;&#1088;&#1077;&#1087;&#1080;&#1089;&#1082;&#1072;%20&#1089;%20&#1084;&#1080;&#1085;&#1080;&#1089;&#1090;&#1077;&#1088;&#1089;&#1090;&#1074;&#1072;&#1084;&#1080;%20&#1050;&#1041;&#1056;%20&#1087;&#1086;%20&#1086;&#1089;&#1085;&#1086;&#1074;&#1085;&#1099;&#1084;%20&#1085;&#1072;&#1087;&#1088;&#1072;&#1074;&#1083;&#1077;&#1085;&#1080;&#1103;&#1084;%20&#1076;&#1077;&#1103;&#1090;&#1077;&#1083;&#1100;&#1085;&#1086;&#1089;&#1090;&#1080;\&#1056;&#1072;&#1093;&#1072;&#1077;&#1074;&#1091;%20&#1087;&#1086;%20&#1043;&#1055;\&#1043;&#1086;&#1089;.%20&#1087;&#1088;&#1086;&#1075;&#1088;.%20&#1085;&#1072;%2031.12.2025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П"/>
    </sheetNames>
    <sheetDataSet>
      <sheetData sheetId="0">
        <row r="6">
          <cell r="A6" t="str">
            <v>01</v>
          </cell>
          <cell r="B6">
            <v>1</v>
          </cell>
          <cell r="C6" t="str">
            <v>Государственная программа Кабардино-Балкарской Республики "Развитие здравоохранения в Кабардино-Балкарской Республике"</v>
          </cell>
          <cell r="D6" t="str">
            <v>01 0 00 00000</v>
          </cell>
          <cell r="E6">
            <v>10802096.078742998</v>
          </cell>
          <cell r="F6">
            <v>9227464.6587429997</v>
          </cell>
          <cell r="G6">
            <v>1574631.42</v>
          </cell>
          <cell r="H6">
            <v>11411954.277819999</v>
          </cell>
          <cell r="I6">
            <v>9457721.8778200019</v>
          </cell>
          <cell r="J6">
            <v>1954232.4000000004</v>
          </cell>
        </row>
        <row r="7">
          <cell r="A7" t="str">
            <v>01201</v>
          </cell>
          <cell r="C7" t="str">
            <v>Региональный проект "Развитие инфраструктуры здравоохранения"</v>
          </cell>
          <cell r="D7" t="str">
            <v>01 2 01 00000</v>
          </cell>
          <cell r="E7">
            <v>315789.5</v>
          </cell>
          <cell r="F7">
            <v>15789.5</v>
          </cell>
          <cell r="G7">
            <v>300000</v>
          </cell>
          <cell r="H7">
            <v>254354.45</v>
          </cell>
          <cell r="I7">
            <v>12717.75</v>
          </cell>
          <cell r="J7">
            <v>241636.7</v>
          </cell>
        </row>
        <row r="8">
          <cell r="A8" t="str">
            <v>01207</v>
          </cell>
          <cell r="C8" t="str">
            <v>Региональный проект "Обеспечение расширенного неонатального скрининга"</v>
          </cell>
          <cell r="D8" t="str">
            <v>01 2 07 00000</v>
          </cell>
          <cell r="E8">
            <v>24872.11</v>
          </cell>
          <cell r="F8">
            <v>2554.6100000000006</v>
          </cell>
          <cell r="G8">
            <v>22317.5</v>
          </cell>
          <cell r="H8">
            <v>32418.21053</v>
          </cell>
          <cell r="I8">
            <v>2931.910530000001</v>
          </cell>
          <cell r="J8">
            <v>29486.3</v>
          </cell>
        </row>
        <row r="9">
          <cell r="A9" t="str">
            <v>012Д1</v>
          </cell>
          <cell r="C9" t="str">
            <v>Региональный проект "Модернизация первичного звена здравоохранения"</v>
          </cell>
          <cell r="D9" t="str">
            <v>01 2 Д1 00000</v>
          </cell>
          <cell r="E9">
            <v>492150.06</v>
          </cell>
          <cell r="F9">
            <v>63173.140000000014</v>
          </cell>
          <cell r="G9">
            <v>428976.92</v>
          </cell>
          <cell r="H9">
            <v>600949.80184999993</v>
          </cell>
          <cell r="I9">
            <v>87052.901849999849</v>
          </cell>
          <cell r="J9">
            <v>513896.90000000008</v>
          </cell>
        </row>
        <row r="10">
          <cell r="A10" t="str">
            <v>012Д2</v>
          </cell>
          <cell r="C10" t="str">
            <v>Региональный проект "Борьба с сердечно-сосудистыми заболеваниями"</v>
          </cell>
          <cell r="D10" t="str">
            <v>01 2 Д2 00000</v>
          </cell>
          <cell r="E10">
            <v>68543.329999999987</v>
          </cell>
          <cell r="F10">
            <v>685.42999999999302</v>
          </cell>
          <cell r="G10">
            <v>67857.899999999994</v>
          </cell>
          <cell r="H10">
            <v>68543.333329999994</v>
          </cell>
          <cell r="I10">
            <v>685.43332999999984</v>
          </cell>
          <cell r="J10">
            <v>67857.899999999994</v>
          </cell>
        </row>
        <row r="11">
          <cell r="A11" t="str">
            <v>012Д4</v>
          </cell>
          <cell r="C11" t="str">
            <v>Региональный проект "Борьба с сахарным диабетом"</v>
          </cell>
          <cell r="D11" t="str">
            <v>01 2 Д4 00000</v>
          </cell>
          <cell r="E11">
            <v>46385.66</v>
          </cell>
          <cell r="F11">
            <v>463.86000000000058</v>
          </cell>
          <cell r="G11">
            <v>45921.8</v>
          </cell>
          <cell r="H11">
            <v>46385.656569999992</v>
          </cell>
          <cell r="I11">
            <v>463.85656999998901</v>
          </cell>
          <cell r="J11">
            <v>45921.8</v>
          </cell>
        </row>
        <row r="12">
          <cell r="A12" t="str">
            <v>012Д5</v>
          </cell>
          <cell r="C12" t="str">
            <v>Региональный проект "Борьба с гепатитом С и минимизация рисков распространения данного заболевания"</v>
          </cell>
          <cell r="D12" t="str">
            <v>01 2 Д5 00000</v>
          </cell>
          <cell r="E12">
            <v>7905.35</v>
          </cell>
          <cell r="F12">
            <v>79.050000000000182</v>
          </cell>
          <cell r="G12">
            <v>7826.3</v>
          </cell>
          <cell r="H12">
            <v>7905.3533499999994</v>
          </cell>
          <cell r="I12">
            <v>79.053349999999227</v>
          </cell>
          <cell r="J12">
            <v>7826.3</v>
          </cell>
        </row>
        <row r="13">
          <cell r="A13" t="str">
            <v>012Д6</v>
          </cell>
          <cell r="C13" t="str">
            <v>Региональный проект "Совершенствование экстренной медицинской помощи"</v>
          </cell>
          <cell r="D13" t="str">
            <v>01 2 Д6 00000</v>
          </cell>
          <cell r="E13">
            <v>0</v>
          </cell>
          <cell r="F13">
            <v>0</v>
          </cell>
          <cell r="G13">
            <v>0</v>
          </cell>
          <cell r="H13">
            <v>322961.81818</v>
          </cell>
          <cell r="I13">
            <v>3229.6181799999904</v>
          </cell>
          <cell r="J13">
            <v>319732.2</v>
          </cell>
        </row>
        <row r="14">
          <cell r="A14" t="str">
            <v>012Д7</v>
          </cell>
          <cell r="C14" t="str">
            <v>Региональный проект "Оптимальная для восстановления здоровья медицинская реабилитация"</v>
          </cell>
          <cell r="D14" t="str">
            <v>01 2 Д7 00000</v>
          </cell>
          <cell r="E14">
            <v>55097.07</v>
          </cell>
          <cell r="F14">
            <v>550.97000000000116</v>
          </cell>
          <cell r="G14">
            <v>54546.1</v>
          </cell>
          <cell r="H14">
            <v>59696.3</v>
          </cell>
          <cell r="I14">
            <v>5150.2000000000044</v>
          </cell>
          <cell r="J14">
            <v>54546.1</v>
          </cell>
        </row>
        <row r="15">
          <cell r="A15" t="str">
            <v>012ДА</v>
          </cell>
          <cell r="C15" t="str">
            <v>Региональный проект "Здоровье для каждого"</v>
          </cell>
          <cell r="D15" t="str">
            <v>01 2 ДА 00000</v>
          </cell>
          <cell r="E15">
            <v>1788.99</v>
          </cell>
          <cell r="F15">
            <v>17.8900000000001</v>
          </cell>
          <cell r="G15">
            <v>1771.1</v>
          </cell>
          <cell r="H15">
            <v>1788.9898999999998</v>
          </cell>
          <cell r="I15">
            <v>17.889899999999898</v>
          </cell>
          <cell r="J15">
            <v>1771.1</v>
          </cell>
        </row>
        <row r="16">
          <cell r="A16" t="str">
            <v>012Я3</v>
          </cell>
          <cell r="C16" t="str">
            <v>Региональный проект "Охрана материнства и детства"</v>
          </cell>
          <cell r="D16" t="str">
            <v>01 2 Я3 00000</v>
          </cell>
          <cell r="E16">
            <v>342764.24</v>
          </cell>
          <cell r="F16">
            <v>3427.640000000014</v>
          </cell>
          <cell r="G16">
            <v>339336.6</v>
          </cell>
          <cell r="H16">
            <v>342764.24242000002</v>
          </cell>
          <cell r="I16">
            <v>3427.6424200000474</v>
          </cell>
          <cell r="J16">
            <v>339336.6</v>
          </cell>
        </row>
        <row r="17">
          <cell r="A17" t="str">
            <v>01301</v>
          </cell>
          <cell r="C17" t="str">
            <v>Ведомственный проект "Укрепление материально-технической базы учреждений"</v>
          </cell>
          <cell r="D17" t="str">
            <v>01 3 01 00000</v>
          </cell>
          <cell r="E17">
            <v>61360.970659999999</v>
          </cell>
          <cell r="F17">
            <v>61360.970659999999</v>
          </cell>
          <cell r="G17">
            <v>0</v>
          </cell>
          <cell r="H17">
            <v>31323.895820000002</v>
          </cell>
          <cell r="I17">
            <v>31323.895820000002</v>
          </cell>
          <cell r="J17">
            <v>0</v>
          </cell>
        </row>
        <row r="18">
          <cell r="A18" t="str">
            <v>01402</v>
          </cell>
          <cell r="C18" t="str">
            <v>Комплекс процессных мероприятий "Организация санаторно-курортного лечения"</v>
          </cell>
          <cell r="D18" t="str">
            <v>01 4 02 00000</v>
          </cell>
          <cell r="E18">
            <v>200956.93929000001</v>
          </cell>
          <cell r="F18">
            <v>200956.93929000001</v>
          </cell>
          <cell r="G18">
            <v>0</v>
          </cell>
          <cell r="H18">
            <v>214122.52242000002</v>
          </cell>
          <cell r="I18">
            <v>214122.52242000002</v>
          </cell>
          <cell r="J18">
            <v>0</v>
          </cell>
        </row>
        <row r="19">
          <cell r="A19" t="str">
            <v>01404</v>
          </cell>
          <cell r="C19" t="str">
            <v>Комплекс процессных мероприятий "Управление кадровыми ресурсами здравоохранения"</v>
          </cell>
          <cell r="D19" t="str">
            <v>01 4 04 00000</v>
          </cell>
          <cell r="E19">
            <v>58100.4</v>
          </cell>
          <cell r="F19">
            <v>27225.4</v>
          </cell>
          <cell r="G19">
            <v>30875</v>
          </cell>
          <cell r="H19">
            <v>61393.775950000003</v>
          </cell>
          <cell r="I19">
            <v>25768.775950000003</v>
          </cell>
          <cell r="J19">
            <v>35625</v>
          </cell>
        </row>
        <row r="20">
          <cell r="A20" t="str">
            <v>01405</v>
          </cell>
          <cell r="C20" t="str">
            <v>Комплекс процессных мероприятий "Осуществление контроля, экспертизы, мониторинга и предоставления государственных услуг в сфере охраны здоровья"</v>
          </cell>
          <cell r="D20" t="str">
            <v>01 4 05 00000</v>
          </cell>
          <cell r="E20">
            <v>210600.53490000003</v>
          </cell>
          <cell r="F20">
            <v>210600.53490000003</v>
          </cell>
          <cell r="G20">
            <v>0</v>
          </cell>
          <cell r="H20">
            <v>189025.00500999999</v>
          </cell>
          <cell r="I20">
            <v>189025.00500999999</v>
          </cell>
          <cell r="J20">
            <v>0</v>
          </cell>
        </row>
        <row r="21">
          <cell r="A21" t="str">
            <v>01407</v>
          </cell>
          <cell r="C21" t="str">
            <v>Комплекс процессных мероприятий "Организация обязательного медицинского страхования"</v>
          </cell>
          <cell r="D21" t="str">
            <v>01 4 07 00000</v>
          </cell>
          <cell r="E21">
            <v>5223444.1399999997</v>
          </cell>
          <cell r="F21">
            <v>5223444.1399999997</v>
          </cell>
          <cell r="G21">
            <v>0</v>
          </cell>
          <cell r="H21">
            <v>5223444.1399999997</v>
          </cell>
          <cell r="I21">
            <v>5223444.1399999997</v>
          </cell>
          <cell r="J21">
            <v>0</v>
          </cell>
        </row>
        <row r="22">
          <cell r="A22" t="str">
            <v>01409</v>
          </cell>
          <cell r="C22" t="str">
            <v>Комплекс процессных мероприятий "Организация оказания медицинской помощи учреждениями, подведомственными Управлению делами Главы и Правительства Кабардино-Балкарской Республики"</v>
          </cell>
          <cell r="D22" t="str">
            <v>01 4 09 00000</v>
          </cell>
          <cell r="E22">
            <v>38742.289100000002</v>
          </cell>
          <cell r="F22">
            <v>38742.289100000002</v>
          </cell>
          <cell r="G22">
            <v>0</v>
          </cell>
          <cell r="H22">
            <v>40733.007960000003</v>
          </cell>
          <cell r="I22">
            <v>40733.007960000003</v>
          </cell>
          <cell r="J22">
            <v>0</v>
          </cell>
        </row>
        <row r="23">
          <cell r="A23" t="str">
            <v>01410</v>
          </cell>
          <cell r="C23" t="str">
            <v>Комплекс процессных мероприятий "Медико-санитарное обеспечение отдельных категорий граждан"</v>
          </cell>
          <cell r="D23" t="str">
            <v>01 4 10 00000</v>
          </cell>
          <cell r="E23">
            <v>0</v>
          </cell>
          <cell r="F23">
            <v>0</v>
          </cell>
          <cell r="G23">
            <v>0</v>
          </cell>
          <cell r="H23">
            <v>3709</v>
          </cell>
          <cell r="I23">
            <v>0</v>
          </cell>
          <cell r="J23">
            <v>3709</v>
          </cell>
        </row>
        <row r="24">
          <cell r="A24" t="str">
            <v>01412</v>
          </cell>
          <cell r="C24" t="str">
            <v>Комплекс процессных мероприятий "Анализ и мониторинг системы здравоохранения"</v>
          </cell>
          <cell r="D24" t="str">
            <v>01 4 12 00000</v>
          </cell>
          <cell r="E24">
            <v>83018.5098</v>
          </cell>
          <cell r="F24">
            <v>83018.5098</v>
          </cell>
          <cell r="G24">
            <v>0</v>
          </cell>
          <cell r="H24">
            <v>86503.996670000008</v>
          </cell>
          <cell r="I24">
            <v>86503.996670000008</v>
          </cell>
          <cell r="J24">
            <v>0</v>
          </cell>
        </row>
        <row r="25">
          <cell r="A25" t="str">
            <v>01413</v>
          </cell>
          <cell r="C25" t="str">
            <v>Комплекс процессных мероприятий "Развитие государственной экспертной деятельности в сфере здравоохранения"</v>
          </cell>
          <cell r="D25" t="str">
            <v>01 4 13 00000</v>
          </cell>
          <cell r="E25">
            <v>121124.92</v>
          </cell>
          <cell r="F25">
            <v>121124.92</v>
          </cell>
          <cell r="G25">
            <v>0</v>
          </cell>
          <cell r="H25">
            <v>124987.02915999999</v>
          </cell>
          <cell r="I25">
            <v>124987.02915999999</v>
          </cell>
          <cell r="J25">
            <v>0</v>
          </cell>
        </row>
        <row r="26">
          <cell r="A26" t="str">
            <v>01415</v>
          </cell>
          <cell r="C26" t="str">
            <v>Комплекс процессных мероприятий "Совершенствование оказания скорой медицинской помощи и деятельности регионального центра медицины катастроф"</v>
          </cell>
          <cell r="D26" t="str">
            <v>01 4 15 00000</v>
          </cell>
          <cell r="E26">
            <v>225205.60979299998</v>
          </cell>
          <cell r="F26">
            <v>225205.60979299998</v>
          </cell>
          <cell r="G26">
            <v>0</v>
          </cell>
          <cell r="H26">
            <v>238153.56984999994</v>
          </cell>
          <cell r="I26">
            <v>238153.56984999994</v>
          </cell>
          <cell r="J26">
            <v>0</v>
          </cell>
        </row>
        <row r="27">
          <cell r="A27" t="str">
            <v>01418</v>
          </cell>
          <cell r="C27" t="str">
            <v>Комплекс процессных мероприятий "Обеспечение отдельных категорий граждан лекарственными препаратами"</v>
          </cell>
          <cell r="D27" t="str">
            <v>01 4 18 00000</v>
          </cell>
          <cell r="E27">
            <v>1338774.6500000001</v>
          </cell>
          <cell r="F27">
            <v>1091665.55</v>
          </cell>
          <cell r="G27">
            <v>247109.1</v>
          </cell>
          <cell r="H27">
            <v>1373878.5253100002</v>
          </cell>
          <cell r="I27">
            <v>1109095.0253100002</v>
          </cell>
          <cell r="J27">
            <v>264783.5</v>
          </cell>
        </row>
        <row r="28">
          <cell r="A28" t="str">
            <v>01419</v>
          </cell>
          <cell r="C28" t="str">
            <v>Комплекс процессных мероприятий "Развитие службы крови"</v>
          </cell>
          <cell r="D28" t="str">
            <v>01 4 19 00000</v>
          </cell>
          <cell r="E28">
            <v>165646.22</v>
          </cell>
          <cell r="F28">
            <v>165646.22</v>
          </cell>
          <cell r="G28">
            <v>0</v>
          </cell>
          <cell r="H28">
            <v>179152.14582999999</v>
          </cell>
          <cell r="I28">
            <v>179152.14582999999</v>
          </cell>
          <cell r="J28">
            <v>0</v>
          </cell>
        </row>
        <row r="29">
          <cell r="A29" t="str">
            <v>01421</v>
          </cell>
          <cell r="C29" t="str">
            <v>Комплекс процессных мероприятий "Предупреждение и борьба с социально значимыми заболеваниями"</v>
          </cell>
          <cell r="D29" t="str">
            <v>01 4 21 00000</v>
          </cell>
          <cell r="E29">
            <v>1195320.7640039998</v>
          </cell>
          <cell r="F29">
            <v>1184333.0640039998</v>
          </cell>
          <cell r="G29">
            <v>10987.7</v>
          </cell>
          <cell r="H29">
            <v>1320864.8612700002</v>
          </cell>
          <cell r="I29">
            <v>1309877.1612700003</v>
          </cell>
          <cell r="J29">
            <v>10987.7</v>
          </cell>
        </row>
        <row r="30">
          <cell r="A30" t="str">
            <v>01422</v>
          </cell>
          <cell r="C30" t="str">
            <v>Комплекс процессных мероприятий "Развитие системы оказания паллиативной медицинской помощи"</v>
          </cell>
          <cell r="D30" t="str">
            <v>01 4 22 00000</v>
          </cell>
          <cell r="E30">
            <v>192638.49854599999</v>
          </cell>
          <cell r="F30">
            <v>177009.99854599999</v>
          </cell>
          <cell r="G30">
            <v>15628.5</v>
          </cell>
          <cell r="H30">
            <v>194658.69770999998</v>
          </cell>
          <cell r="I30">
            <v>179030.19770999998</v>
          </cell>
          <cell r="J30">
            <v>15628.5</v>
          </cell>
        </row>
        <row r="31">
          <cell r="A31" t="str">
            <v>01423</v>
          </cell>
          <cell r="C31" t="str">
            <v>Комплекс процессных мероприятий "Обеспечение деятельности Министерства здравоохранения Кабардино-Балкарской Республики"</v>
          </cell>
          <cell r="D31" t="str">
            <v>01 4 23 00000</v>
          </cell>
          <cell r="E31">
            <v>100114.35900000001</v>
          </cell>
          <cell r="F31">
            <v>98637.459000000017</v>
          </cell>
          <cell r="G31">
            <v>1476.9</v>
          </cell>
          <cell r="H31">
            <v>100517.06084000003</v>
          </cell>
          <cell r="I31">
            <v>99030.260840000032</v>
          </cell>
          <cell r="J31">
            <v>1486.8</v>
          </cell>
        </row>
        <row r="32">
          <cell r="A32" t="str">
            <v>01491</v>
          </cell>
          <cell r="C32" t="str">
            <v>Комплекс процессных мероприятий "Развитие первичной медико-санитарной помощи, а также системы раннего выявления заболеваний, патологических состояний и факторов риска их развития, включая проведение медицинских осмотров и диспансеризации населения"</v>
          </cell>
          <cell r="D32" t="str">
            <v>01 4 91 00000</v>
          </cell>
          <cell r="E32">
            <v>105895.44055</v>
          </cell>
          <cell r="F32">
            <v>105895.44055</v>
          </cell>
          <cell r="G32">
            <v>0</v>
          </cell>
          <cell r="H32">
            <v>160584.84331</v>
          </cell>
          <cell r="I32">
            <v>160584.84331</v>
          </cell>
          <cell r="J32">
            <v>0</v>
          </cell>
        </row>
        <row r="33">
          <cell r="A33" t="str">
            <v>01492</v>
          </cell>
          <cell r="C33" t="str">
            <v>Комплекс процессных мероприятий "Совершенствование службы родовспоможения"</v>
          </cell>
          <cell r="D33" t="str">
            <v>01 4 92 00000</v>
          </cell>
          <cell r="E33">
            <v>19564.44958</v>
          </cell>
          <cell r="F33">
            <v>19564.44958</v>
          </cell>
          <cell r="G33">
            <v>0</v>
          </cell>
          <cell r="H33">
            <v>19848.28</v>
          </cell>
          <cell r="I33">
            <v>19848.28</v>
          </cell>
          <cell r="J33">
            <v>0</v>
          </cell>
        </row>
        <row r="34">
          <cell r="A34" t="str">
            <v>01494</v>
          </cell>
          <cell r="C34" t="str">
            <v>Комплекс процессных мероприятий "Развитие специализированной медицинской помощи детям"</v>
          </cell>
          <cell r="D34" t="str">
            <v>01 4 94 00000</v>
          </cell>
          <cell r="E34">
            <v>106291.07352000001</v>
          </cell>
          <cell r="F34">
            <v>106291.07352000001</v>
          </cell>
          <cell r="G34">
            <v>0</v>
          </cell>
          <cell r="H34">
            <v>111285.76458</v>
          </cell>
          <cell r="I34">
            <v>111285.76458</v>
          </cell>
          <cell r="J34">
            <v>0</v>
          </cell>
        </row>
        <row r="35">
          <cell r="A35" t="str">
            <v>02</v>
          </cell>
          <cell r="B35">
            <v>2</v>
          </cell>
          <cell r="C35" t="str">
            <v>Государственная программа Кабардино-Балкарской Республики "Развитие образования в Кабардино-Балкарской Республике"</v>
          </cell>
          <cell r="D35" t="str">
            <v>02 0 00 00000</v>
          </cell>
          <cell r="E35">
            <v>17193744.191600002</v>
          </cell>
          <cell r="F35">
            <v>13954036.291600002</v>
          </cell>
          <cell r="G35">
            <v>3239707.9000000004</v>
          </cell>
          <cell r="H35">
            <v>17622459.109819982</v>
          </cell>
          <cell r="I35">
            <v>14439073.809749983</v>
          </cell>
          <cell r="J35">
            <v>3183385.3000699999</v>
          </cell>
        </row>
        <row r="36">
          <cell r="A36" t="str">
            <v>02201</v>
          </cell>
          <cell r="C36" t="str">
            <v>Региональный проект "Создание условий для обучения, отдыха и оздоровления детей и молодежи"</v>
          </cell>
          <cell r="D36" t="str">
            <v>02 2 01 00000</v>
          </cell>
          <cell r="E36">
            <v>418241.6</v>
          </cell>
          <cell r="F36">
            <v>250537.09999999998</v>
          </cell>
          <cell r="G36">
            <v>167704.5</v>
          </cell>
          <cell r="H36">
            <v>418241.62251999998</v>
          </cell>
          <cell r="I36">
            <v>250537.12251999998</v>
          </cell>
          <cell r="J36">
            <v>167704.5</v>
          </cell>
        </row>
        <row r="37">
          <cell r="A37" t="str">
            <v>02202</v>
          </cell>
          <cell r="C37" t="str">
            <v>Региональный проект "Успех каждого ребенка"</v>
          </cell>
          <cell r="D37" t="str">
            <v>02 2 02 00000</v>
          </cell>
          <cell r="E37">
            <v>14983.449999999999</v>
          </cell>
          <cell r="F37">
            <v>14983.449999999999</v>
          </cell>
          <cell r="G37">
            <v>0</v>
          </cell>
          <cell r="H37">
            <v>18583.5</v>
          </cell>
          <cell r="I37">
            <v>18583.5</v>
          </cell>
          <cell r="J37">
            <v>0</v>
          </cell>
        </row>
        <row r="38">
          <cell r="A38" t="str">
            <v>022E1</v>
          </cell>
          <cell r="C38" t="str">
            <v>Региональный проект "Современная школа"</v>
          </cell>
          <cell r="D38" t="str">
            <v>02 2 E1 00000</v>
          </cell>
          <cell r="E38">
            <v>0</v>
          </cell>
          <cell r="F38">
            <v>0</v>
          </cell>
          <cell r="G38">
            <v>0</v>
          </cell>
          <cell r="H38">
            <v>687.84375</v>
          </cell>
          <cell r="I38">
            <v>687.84375</v>
          </cell>
          <cell r="J38">
            <v>0</v>
          </cell>
        </row>
        <row r="39">
          <cell r="A39" t="str">
            <v>022Ю4</v>
          </cell>
          <cell r="C39" t="str">
            <v>Региональный проект "Все лучшее детям"</v>
          </cell>
          <cell r="D39" t="str">
            <v>02 2 Ю4 00000</v>
          </cell>
          <cell r="E39">
            <v>1288038.5400000003</v>
          </cell>
          <cell r="F39">
            <v>95451.240000000224</v>
          </cell>
          <cell r="G39">
            <v>1192587.3</v>
          </cell>
          <cell r="H39">
            <v>1400455.3100999999</v>
          </cell>
          <cell r="I39">
            <v>207821.01118999999</v>
          </cell>
          <cell r="J39">
            <v>1192634.2989099999</v>
          </cell>
        </row>
        <row r="40">
          <cell r="A40" t="str">
            <v>022Ю6</v>
          </cell>
          <cell r="C40" t="str">
            <v>Региональный проект "Педагоги и наставники"</v>
          </cell>
          <cell r="D40" t="str">
            <v>02 2 Ю6 00000</v>
          </cell>
          <cell r="E40">
            <v>871941.8</v>
          </cell>
          <cell r="F40">
            <v>814.89999999990687</v>
          </cell>
          <cell r="G40">
            <v>871126.90000000014</v>
          </cell>
          <cell r="H40">
            <v>836743.33304999967</v>
          </cell>
          <cell r="I40">
            <v>802.65519999992102</v>
          </cell>
          <cell r="J40">
            <v>835940.67784999975</v>
          </cell>
        </row>
        <row r="41">
          <cell r="A41" t="str">
            <v>022Ю9</v>
          </cell>
          <cell r="C41" t="str">
            <v>Региональный проект "Профессионалитет"</v>
          </cell>
          <cell r="D41" t="str">
            <v>02 2 Ю9 00000</v>
          </cell>
          <cell r="E41">
            <v>235824.40000000002</v>
          </cell>
          <cell r="F41">
            <v>2358.2000000000116</v>
          </cell>
          <cell r="G41">
            <v>233466.2</v>
          </cell>
          <cell r="H41">
            <v>235824.44443999999</v>
          </cell>
          <cell r="I41">
            <v>2358.2444399999804</v>
          </cell>
          <cell r="J41">
            <v>233466.2</v>
          </cell>
        </row>
        <row r="42">
          <cell r="A42" t="str">
            <v>022Я1</v>
          </cell>
          <cell r="C42" t="str">
            <v>Региональный проект "Поддержка семьи"</v>
          </cell>
          <cell r="D42" t="str">
            <v>02 2 Я1 00000</v>
          </cell>
          <cell r="E42">
            <v>179163.2</v>
          </cell>
          <cell r="F42">
            <v>1791.6000000000058</v>
          </cell>
          <cell r="G42">
            <v>177371.6</v>
          </cell>
          <cell r="H42">
            <v>179163.23231999998</v>
          </cell>
          <cell r="I42">
            <v>1791.6323199999752</v>
          </cell>
          <cell r="J42">
            <v>177371.6</v>
          </cell>
        </row>
        <row r="43">
          <cell r="A43" t="str">
            <v>02391</v>
          </cell>
          <cell r="C43" t="str">
            <v>Ведомственный проект "Оценка качества образования"</v>
          </cell>
          <cell r="D43" t="str">
            <v>02 3 91 00000</v>
          </cell>
          <cell r="E43">
            <v>39391.399999999994</v>
          </cell>
          <cell r="F43">
            <v>39391.399999999994</v>
          </cell>
          <cell r="G43">
            <v>0</v>
          </cell>
          <cell r="H43">
            <v>39391.4</v>
          </cell>
          <cell r="I43">
            <v>39391.4</v>
          </cell>
          <cell r="J43">
            <v>0</v>
          </cell>
        </row>
        <row r="44">
          <cell r="A44" t="str">
            <v>02398</v>
          </cell>
          <cell r="C44" t="str">
            <v>Ведомственный проект "Поддержка развития образовательных организаций высшего образования в рамках программы стратегического академического лидерства "Приоритет-2030"</v>
          </cell>
          <cell r="D44" t="str">
            <v>02 3 98 00000</v>
          </cell>
          <cell r="H44">
            <v>25000</v>
          </cell>
          <cell r="I44">
            <v>25000</v>
          </cell>
          <cell r="J44">
            <v>0</v>
          </cell>
        </row>
        <row r="45">
          <cell r="A45" t="str">
            <v>02399</v>
          </cell>
          <cell r="C45" t="str">
            <v>Ведомственный проект "Создание комплексной системы сопровождения и поддержки детей участников специальной военной операции "Дети героев"</v>
          </cell>
          <cell r="D45" t="str">
            <v>02 3 99 00000</v>
          </cell>
          <cell r="E45">
            <v>5971.15</v>
          </cell>
          <cell r="F45">
            <v>5971.15</v>
          </cell>
          <cell r="G45">
            <v>0</v>
          </cell>
          <cell r="H45">
            <v>6082.7868599999993</v>
          </cell>
          <cell r="I45">
            <v>6082.7868599999993</v>
          </cell>
          <cell r="J45">
            <v>0</v>
          </cell>
        </row>
        <row r="46">
          <cell r="A46" t="str">
            <v>02401</v>
          </cell>
          <cell r="C46" t="str">
            <v>Комплекс процессных мероприятий "Современные механизмы и технологии дошкольного и общего образования"</v>
          </cell>
          <cell r="D46" t="str">
            <v>02 4 01 00000</v>
          </cell>
          <cell r="E46">
            <v>12693516.092900001</v>
          </cell>
          <cell r="F46">
            <v>12106675.1929</v>
          </cell>
          <cell r="G46">
            <v>586840.9</v>
          </cell>
          <cell r="H46">
            <v>12972815.561079983</v>
          </cell>
          <cell r="I46">
            <v>12407229.937769983</v>
          </cell>
          <cell r="J46">
            <v>565585.62331000005</v>
          </cell>
        </row>
        <row r="47">
          <cell r="A47" t="str">
            <v>02402</v>
          </cell>
          <cell r="C47" t="str">
            <v>Комплекс процессных мероприятий "Содействие развитию среднего профессионального образования и дополнительного профессионального образования"</v>
          </cell>
          <cell r="D47" t="str">
            <v>02 4 02 00000</v>
          </cell>
          <cell r="E47">
            <v>731643.50769999984</v>
          </cell>
          <cell r="F47">
            <v>731643.50769999984</v>
          </cell>
          <cell r="G47">
            <v>0</v>
          </cell>
          <cell r="H47">
            <v>767690.90063999989</v>
          </cell>
          <cell r="I47">
            <v>767690.90063999989</v>
          </cell>
          <cell r="J47">
            <v>0</v>
          </cell>
        </row>
        <row r="48">
          <cell r="A48" t="str">
            <v>02403</v>
          </cell>
          <cell r="C48" t="str">
            <v>Комплекс процессных мероприятий "Дополнительное образование детей, выявление и поддержка лиц, проявивших выдающиеся способности"</v>
          </cell>
          <cell r="D48" t="str">
            <v>02 4 03 00000</v>
          </cell>
          <cell r="E48">
            <v>587015.35599999991</v>
          </cell>
          <cell r="F48">
            <v>587015.35599999991</v>
          </cell>
          <cell r="G48">
            <v>0</v>
          </cell>
          <cell r="H48">
            <v>595220.19916000019</v>
          </cell>
          <cell r="I48">
            <v>595220.19916000019</v>
          </cell>
          <cell r="J48">
            <v>0</v>
          </cell>
        </row>
        <row r="49">
          <cell r="A49" t="str">
            <v>02406</v>
          </cell>
          <cell r="C49" t="str">
            <v>Комплекс процессных мероприятий "Качество образования"</v>
          </cell>
          <cell r="D49" t="str">
            <v>02 4 06 00000</v>
          </cell>
          <cell r="E49">
            <v>23701.360000000001</v>
          </cell>
          <cell r="F49">
            <v>23701.360000000001</v>
          </cell>
          <cell r="G49">
            <v>0</v>
          </cell>
          <cell r="H49">
            <v>24713.284000000003</v>
          </cell>
          <cell r="I49">
            <v>24713.284000000003</v>
          </cell>
          <cell r="J49">
            <v>0</v>
          </cell>
        </row>
        <row r="50">
          <cell r="A50" t="str">
            <v>02408</v>
          </cell>
          <cell r="C50" t="str">
            <v>Комплекс процессных мероприятий "Обеспечение деятельности Министерства просвещения и науки Кабардино-Балкарской Республики"</v>
          </cell>
          <cell r="D50" t="str">
            <v>02 4 08 00000</v>
          </cell>
          <cell r="E50">
            <v>101912.33499999999</v>
          </cell>
          <cell r="F50">
            <v>91301.834999999992</v>
          </cell>
          <cell r="G50">
            <v>10610.5</v>
          </cell>
          <cell r="H50">
            <v>99445.691900000005</v>
          </cell>
          <cell r="I50">
            <v>88763.291900000011</v>
          </cell>
          <cell r="J50">
            <v>10682.4</v>
          </cell>
        </row>
        <row r="51">
          <cell r="A51" t="str">
            <v>02499</v>
          </cell>
          <cell r="C51" t="str">
            <v>Комплекс процессных мероприятий "Социальная поддержка и развитие кадрового потенциала в сфере науки и высшего образования"</v>
          </cell>
          <cell r="D51" t="str">
            <v>02 4 99 00000</v>
          </cell>
          <cell r="E51">
            <v>2400</v>
          </cell>
          <cell r="F51">
            <v>2400</v>
          </cell>
          <cell r="G51">
            <v>0</v>
          </cell>
          <cell r="H51">
            <v>2400</v>
          </cell>
          <cell r="I51">
            <v>2400</v>
          </cell>
          <cell r="J51">
            <v>0</v>
          </cell>
        </row>
        <row r="52">
          <cell r="A52" t="str">
            <v>03</v>
          </cell>
          <cell r="B52">
            <v>3</v>
          </cell>
          <cell r="C52" t="str">
            <v>Государственная программа Кабардино-Балкарской Республики "Социальная поддержка населения Кабардино-Балкарской Республики"</v>
          </cell>
          <cell r="D52" t="str">
            <v>03 0 00 00000</v>
          </cell>
          <cell r="E52">
            <v>11022887.070395</v>
          </cell>
          <cell r="F52">
            <v>6718853.5703950003</v>
          </cell>
          <cell r="G52">
            <v>4304033.5</v>
          </cell>
          <cell r="H52">
            <v>16186032.71342</v>
          </cell>
          <cell r="I52">
            <v>11043190.004419997</v>
          </cell>
          <cell r="J52">
            <v>5142842.7089999998</v>
          </cell>
        </row>
        <row r="53">
          <cell r="A53" t="str">
            <v>03201</v>
          </cell>
          <cell r="C53" t="str">
            <v>Региональный проект "Модернизация сферы социального обслуживания и развитие сектора негосударственных организаций в сфере оказания социальных услуг"</v>
          </cell>
          <cell r="D53" t="str">
            <v>03 2 01 00000</v>
          </cell>
          <cell r="E53">
            <v>600</v>
          </cell>
          <cell r="F53">
            <v>600</v>
          </cell>
          <cell r="G53">
            <v>0</v>
          </cell>
          <cell r="H53">
            <v>79869.906490000008</v>
          </cell>
          <cell r="I53">
            <v>5459.3064900000027</v>
          </cell>
          <cell r="J53">
            <v>74410.600000000006</v>
          </cell>
        </row>
        <row r="54">
          <cell r="A54" t="str">
            <v>03202</v>
          </cell>
          <cell r="C54" t="str">
            <v>Региональный проект "Реализация адресной социальной поддержки граждан"</v>
          </cell>
          <cell r="D54" t="str">
            <v>03 2 02 00000</v>
          </cell>
          <cell r="E54">
            <v>3998077.29</v>
          </cell>
          <cell r="F54">
            <v>241771.08999999985</v>
          </cell>
          <cell r="G54">
            <v>3756306.2</v>
          </cell>
          <cell r="H54">
            <v>4626370.4582999991</v>
          </cell>
          <cell r="I54">
            <v>273087.45229999907</v>
          </cell>
          <cell r="J54">
            <v>4353283.0060000001</v>
          </cell>
        </row>
        <row r="55">
          <cell r="A55" t="str">
            <v>03299</v>
          </cell>
          <cell r="C55" t="str">
            <v>Региональный проект "Реализация полномочий по оказанию государственной поддержки гражданам в обеспечении жильем и оплате жилищно-коммунальных услуг"</v>
          </cell>
          <cell r="D55" t="str">
            <v>03 2 99 00000</v>
          </cell>
          <cell r="E55">
            <v>121493.12632</v>
          </cell>
          <cell r="F55">
            <v>78987.726319999987</v>
          </cell>
          <cell r="G55">
            <v>42505.4</v>
          </cell>
          <cell r="H55">
            <v>185616.86500999998</v>
          </cell>
          <cell r="I55">
            <v>143111.46500999999</v>
          </cell>
          <cell r="J55">
            <v>42505.4</v>
          </cell>
        </row>
        <row r="56">
          <cell r="A56" t="str">
            <v>032Я1</v>
          </cell>
          <cell r="C56" t="str">
            <v>Региональный проект "Поддержка семьи"</v>
          </cell>
          <cell r="D56" t="str">
            <v>03 2 Я1 00000</v>
          </cell>
          <cell r="E56">
            <v>353226.05299999996</v>
          </cell>
          <cell r="F56">
            <v>353226.05299999996</v>
          </cell>
          <cell r="G56">
            <v>0</v>
          </cell>
          <cell r="H56">
            <v>102756.41829</v>
          </cell>
          <cell r="I56">
            <v>102756.41829</v>
          </cell>
          <cell r="J56">
            <v>0</v>
          </cell>
        </row>
        <row r="57">
          <cell r="A57" t="str">
            <v>032Я2</v>
          </cell>
          <cell r="C57" t="str">
            <v>Региональный проект "Многодетная семья"</v>
          </cell>
          <cell r="D57" t="str">
            <v>03 2 Я2 00000</v>
          </cell>
          <cell r="E57">
            <v>517460.06</v>
          </cell>
          <cell r="F57">
            <v>430967.56</v>
          </cell>
          <cell r="G57">
            <v>86492.5</v>
          </cell>
          <cell r="H57">
            <v>386221.12217999995</v>
          </cell>
          <cell r="I57">
            <v>292818.62217999995</v>
          </cell>
          <cell r="J57">
            <v>93402.5</v>
          </cell>
        </row>
        <row r="58">
          <cell r="A58" t="str">
            <v>032Я4</v>
          </cell>
          <cell r="C58" t="str">
            <v>Региональный проект "Старшее поколение"</v>
          </cell>
          <cell r="D58" t="str">
            <v>03 2 Я4 00000</v>
          </cell>
          <cell r="E58">
            <v>99586.8</v>
          </cell>
          <cell r="F58">
            <v>995.80000000000291</v>
          </cell>
          <cell r="G58">
            <v>98591</v>
          </cell>
          <cell r="H58">
            <v>99586.868700000006</v>
          </cell>
          <cell r="I58">
            <v>995.86870000000636</v>
          </cell>
          <cell r="J58">
            <v>98591</v>
          </cell>
        </row>
        <row r="59">
          <cell r="A59" t="str">
            <v>03403</v>
          </cell>
          <cell r="C59" t="str">
            <v>Комплекс процессных мероприятий "Предоставление мер социальной поддержки ветеранам Великой Отечественной войны и боевых действий"</v>
          </cell>
          <cell r="D59" t="str">
            <v>03 4 03 00000</v>
          </cell>
          <cell r="E59">
            <v>6123.3029999999999</v>
          </cell>
          <cell r="F59">
            <v>6123.3029999999999</v>
          </cell>
          <cell r="G59">
            <v>0</v>
          </cell>
          <cell r="H59">
            <v>9932.7999999999993</v>
          </cell>
          <cell r="I59">
            <v>9932.7999999999993</v>
          </cell>
          <cell r="J59">
            <v>0</v>
          </cell>
        </row>
        <row r="60">
          <cell r="A60" t="str">
            <v>03405</v>
          </cell>
          <cell r="C60" t="str">
            <v>Комплекс процессных мероприятий "Предоставление мер государственной поддержки семьям с детьми"</v>
          </cell>
          <cell r="D60" t="str">
            <v>03 4 05 00000</v>
          </cell>
          <cell r="E60">
            <v>1622494.9039999999</v>
          </cell>
          <cell r="F60">
            <v>1622494.9039999999</v>
          </cell>
          <cell r="G60">
            <v>0</v>
          </cell>
          <cell r="H60">
            <v>1765265.4097999998</v>
          </cell>
          <cell r="I60">
            <v>1765265.4097999998</v>
          </cell>
          <cell r="J60">
            <v>0</v>
          </cell>
        </row>
        <row r="61">
          <cell r="A61" t="str">
            <v>03407</v>
          </cell>
          <cell r="C61" t="str">
            <v>Комплекс процессных мероприятий "Предоставление мер социальной поддержки отдельным категориям граждан"</v>
          </cell>
          <cell r="D61" t="str">
            <v>03 4 07 00000</v>
          </cell>
          <cell r="E61">
            <v>2084787.6383449999</v>
          </cell>
          <cell r="F61">
            <v>1764649.238345</v>
          </cell>
          <cell r="G61">
            <v>320138.40000000002</v>
          </cell>
          <cell r="H61">
            <v>2196869.4071300002</v>
          </cell>
          <cell r="I61">
            <v>1719384.4071300002</v>
          </cell>
          <cell r="J61">
            <v>477485</v>
          </cell>
        </row>
        <row r="62">
          <cell r="A62" t="str">
            <v>03408</v>
          </cell>
          <cell r="C62" t="str">
            <v>Комплекс процессных мероприятий "Предоставление мер государственной поддержки военнослужащим, иным категориям лиц, погибшим (умершим) или получившим увечья при исполнении служебных обязанностей, и членам их семей"</v>
          </cell>
          <cell r="D62" t="str">
            <v>03 4 08 00000</v>
          </cell>
          <cell r="E62">
            <v>0</v>
          </cell>
          <cell r="F62">
            <v>0</v>
          </cell>
          <cell r="G62">
            <v>0</v>
          </cell>
          <cell r="H62">
            <v>4390236.8</v>
          </cell>
          <cell r="I62">
            <v>4390236.8</v>
          </cell>
          <cell r="J62">
            <v>0</v>
          </cell>
        </row>
        <row r="63">
          <cell r="A63" t="str">
            <v>03410</v>
          </cell>
          <cell r="C63" t="str">
            <v>Комплекс процессных мероприятий "Обеспечение деятельности Министерства труда и социальной защиты Кабардино-Балкарской Республики"</v>
          </cell>
          <cell r="D63" t="str">
            <v>03 4 10 00000</v>
          </cell>
          <cell r="E63">
            <v>201297.35511</v>
          </cell>
          <cell r="F63">
            <v>201297.35511</v>
          </cell>
          <cell r="G63">
            <v>0</v>
          </cell>
          <cell r="H63">
            <v>198410.08317999996</v>
          </cell>
          <cell r="I63">
            <v>198410.08317999996</v>
          </cell>
          <cell r="J63">
            <v>0</v>
          </cell>
        </row>
        <row r="64">
          <cell r="A64" t="str">
            <v>03411</v>
          </cell>
          <cell r="C64" t="str">
            <v>Комплекс процессных мероприятий "Предоставление мер социальной поддержки детям-сиротам, детям, оставшимся без попечения родителей, лицам из числа указанной категории детей, а также гражданам, желающим взять детей на воспитание в семью"</v>
          </cell>
          <cell r="D64" t="str">
            <v>03 4 11 00000</v>
          </cell>
          <cell r="E64">
            <v>383002.79</v>
          </cell>
          <cell r="F64">
            <v>383002.79</v>
          </cell>
          <cell r="G64">
            <v>0</v>
          </cell>
          <cell r="H64">
            <v>352710.435</v>
          </cell>
          <cell r="I64">
            <v>352710.435</v>
          </cell>
          <cell r="J64">
            <v>0</v>
          </cell>
        </row>
        <row r="65">
          <cell r="A65" t="str">
            <v>03498</v>
          </cell>
          <cell r="C65" t="str">
            <v>Комплекс процессных мероприятий "Обеспечение отдыха и оздоровления детей"</v>
          </cell>
          <cell r="D65" t="str">
            <v>03 4 98 00000</v>
          </cell>
          <cell r="E65">
            <v>86313.39</v>
          </cell>
          <cell r="F65">
            <v>86313.39</v>
          </cell>
          <cell r="G65">
            <v>0</v>
          </cell>
          <cell r="H65">
            <v>126834.66133</v>
          </cell>
          <cell r="I65">
            <v>126834.66133</v>
          </cell>
          <cell r="J65">
            <v>0</v>
          </cell>
        </row>
        <row r="66">
          <cell r="A66" t="str">
            <v>03499</v>
          </cell>
          <cell r="C66" t="str">
            <v>Комплекс процессных мероприятий "Организация социального обслуживания граждан"</v>
          </cell>
          <cell r="D66" t="str">
            <v>03 4 99 00000</v>
          </cell>
          <cell r="E66">
            <v>1548424.3606199999</v>
          </cell>
          <cell r="F66">
            <v>1548424.3606199999</v>
          </cell>
          <cell r="G66">
            <v>0</v>
          </cell>
          <cell r="H66">
            <v>1665351.47801</v>
          </cell>
          <cell r="I66">
            <v>1662186.27501</v>
          </cell>
          <cell r="J66">
            <v>3165.203</v>
          </cell>
        </row>
        <row r="67">
          <cell r="A67" t="str">
            <v>04</v>
          </cell>
          <cell r="B67">
            <v>4</v>
          </cell>
          <cell r="C67" t="str">
            <v>Государственная программа Кабардино-Балкарской Республики "Доступная среда в Кабардино-Балкарской Республике"</v>
          </cell>
          <cell r="D67" t="str">
            <v>04 0 00 00000</v>
          </cell>
          <cell r="E67">
            <v>20015.16</v>
          </cell>
          <cell r="F67">
            <v>4715.260000000002</v>
          </cell>
          <cell r="G67">
            <v>15299.899999999998</v>
          </cell>
          <cell r="H67">
            <v>20015.2</v>
          </cell>
          <cell r="I67">
            <v>4715.3000000000011</v>
          </cell>
          <cell r="J67">
            <v>15299.9</v>
          </cell>
        </row>
        <row r="68">
          <cell r="A68" t="str">
            <v>04201</v>
          </cell>
          <cell r="C68" t="str">
            <v>Региональный проект "Повышение уровня обеспеченности инвалидов и детей-инвалидов реабилитационными и абилитационными услугами, а также уровня профессионального развития"</v>
          </cell>
          <cell r="D68" t="str">
            <v>04 2 01 00000</v>
          </cell>
          <cell r="E68">
            <v>16105.16</v>
          </cell>
          <cell r="F68">
            <v>805.26000000000204</v>
          </cell>
          <cell r="G68">
            <v>15299.899999999998</v>
          </cell>
          <cell r="H68">
            <v>16105.2</v>
          </cell>
          <cell r="I68">
            <v>805.30000000000109</v>
          </cell>
          <cell r="J68">
            <v>15299.9</v>
          </cell>
        </row>
        <row r="69">
          <cell r="A69" t="str">
            <v>04401</v>
          </cell>
          <cell r="C69" t="str">
            <v>Комплекс процессных мероприятий "Обеспечение инвалидов и детей-инвалидов реабилитационными и абилитационными услугами, а также техническими средствами реабилитации"</v>
          </cell>
          <cell r="D69" t="str">
            <v>04 4 01 00000</v>
          </cell>
          <cell r="E69">
            <v>3910</v>
          </cell>
          <cell r="F69">
            <v>3910</v>
          </cell>
          <cell r="G69">
            <v>0</v>
          </cell>
          <cell r="H69">
            <v>3910</v>
          </cell>
          <cell r="I69">
            <v>3910</v>
          </cell>
          <cell r="J69">
            <v>0</v>
          </cell>
        </row>
        <row r="70">
          <cell r="A70" t="str">
            <v>05</v>
          </cell>
          <cell r="B70">
            <v>5</v>
          </cell>
          <cell r="C70" t="str">
            <v>Государственная программа Кабардино-Балкарской Республики "Обеспечение жильем и коммунальными услугами населения Кабардино-Балкарской Республики"</v>
          </cell>
          <cell r="D70" t="str">
            <v>05 0 00 00000</v>
          </cell>
          <cell r="E70">
            <v>3356020.8645599997</v>
          </cell>
          <cell r="F70">
            <v>2387416.76456</v>
          </cell>
          <cell r="G70">
            <v>968604.10000000009</v>
          </cell>
          <cell r="H70">
            <v>3117827.6894200006</v>
          </cell>
          <cell r="I70">
            <v>2333000.8163300003</v>
          </cell>
          <cell r="J70">
            <v>784826.87309000001</v>
          </cell>
        </row>
        <row r="71">
          <cell r="A71" t="str">
            <v>05201</v>
          </cell>
          <cell r="C71" t="str">
            <v>Региональный проект "Содействие муниципальным образованиям Кабардино-Балкарской Республики в реализации полномочий по оказанию государственной поддержки гражданам в обеспечении жильем и оплате жилищно-коммунальных услуг"</v>
          </cell>
          <cell r="D71" t="str">
            <v>05 2 01 00000</v>
          </cell>
          <cell r="E71">
            <v>29957.350000000002</v>
          </cell>
          <cell r="F71">
            <v>1594.7500000000036</v>
          </cell>
          <cell r="G71">
            <v>28362.6</v>
          </cell>
          <cell r="H71">
            <v>29927.349999999995</v>
          </cell>
          <cell r="I71">
            <v>1564.7499999999891</v>
          </cell>
          <cell r="J71">
            <v>28362.600000000006</v>
          </cell>
        </row>
        <row r="72">
          <cell r="A72" t="str">
            <v>05202</v>
          </cell>
          <cell r="C72" t="str">
            <v>Региональный проект "Содействие развитию инфраструктуры Кабардино-Балкарской Республики"</v>
          </cell>
          <cell r="D72" t="str">
            <v>05 2 02 00000</v>
          </cell>
          <cell r="E72">
            <v>1677602.8</v>
          </cell>
          <cell r="F72">
            <v>1672768.9000000001</v>
          </cell>
          <cell r="G72">
            <v>4833.8999999999996</v>
          </cell>
          <cell r="H72">
            <v>1677602.8</v>
          </cell>
          <cell r="I72">
            <v>1672768.9000000001</v>
          </cell>
          <cell r="J72">
            <v>4833.8999999999996</v>
          </cell>
        </row>
        <row r="73">
          <cell r="A73" t="str">
            <v>052И2</v>
          </cell>
          <cell r="C73" t="str">
            <v>Региональный проект «Жилье»</v>
          </cell>
          <cell r="D73" t="str">
            <v>05 2 И2 00000</v>
          </cell>
          <cell r="E73">
            <v>178275.59999999998</v>
          </cell>
          <cell r="F73">
            <v>1782.7999999999884</v>
          </cell>
          <cell r="G73">
            <v>176492.79999999999</v>
          </cell>
          <cell r="H73">
            <v>71302.977079999997</v>
          </cell>
          <cell r="I73">
            <v>63415.603989999996</v>
          </cell>
          <cell r="J73">
            <v>7887.37309</v>
          </cell>
        </row>
        <row r="74">
          <cell r="A74" t="str">
            <v>052И3</v>
          </cell>
          <cell r="C74" t="str">
            <v>Региональный проект «Модернизация коммунальной инфраструктуры»</v>
          </cell>
          <cell r="D74" t="str">
            <v>05 2 И3 00000</v>
          </cell>
          <cell r="E74">
            <v>1235182.3</v>
          </cell>
          <cell r="F74">
            <v>489902.80000000005</v>
          </cell>
          <cell r="G74">
            <v>745279.5</v>
          </cell>
          <cell r="H74">
            <v>1122862.1439700001</v>
          </cell>
          <cell r="I74">
            <v>379119.14397000009</v>
          </cell>
          <cell r="J74">
            <v>743743</v>
          </cell>
        </row>
        <row r="75">
          <cell r="A75" t="str">
            <v>05302</v>
          </cell>
          <cell r="C75" t="str">
            <v>Ведомственный проект "Государственная поддержка граждан в обеспечении жильем"</v>
          </cell>
          <cell r="D75" t="str">
            <v>05 3 02 00000</v>
          </cell>
          <cell r="E75">
            <v>18000</v>
          </cell>
          <cell r="F75">
            <v>18000</v>
          </cell>
          <cell r="G75">
            <v>0</v>
          </cell>
          <cell r="H75">
            <v>8500</v>
          </cell>
          <cell r="I75">
            <v>8500</v>
          </cell>
          <cell r="J75">
            <v>0</v>
          </cell>
        </row>
        <row r="76">
          <cell r="A76" t="str">
            <v>05399</v>
          </cell>
          <cell r="C76" t="str">
            <v>Ведомственный проект "Государственная поддержка реализации региональной программы капитального ремонта общего имущества в многоквартирных домах, расположенных на территории Кабардино-Балкарской Республики"</v>
          </cell>
          <cell r="D76" t="str">
            <v>05 3 99 00000</v>
          </cell>
          <cell r="E76">
            <v>99519.3</v>
          </cell>
          <cell r="F76">
            <v>99519.3</v>
          </cell>
          <cell r="G76">
            <v>0</v>
          </cell>
          <cell r="H76">
            <v>100699.841</v>
          </cell>
          <cell r="I76">
            <v>100699.841</v>
          </cell>
          <cell r="J76">
            <v>0</v>
          </cell>
        </row>
        <row r="77">
          <cell r="A77" t="str">
            <v>05401</v>
          </cell>
          <cell r="C77" t="str">
            <v>Комплекс процессных мероприятий "Обеспечение деятельности Министерства строительства и жилищно-коммунального хозяйства Кабардино-Балкарской Республики и реализации государственной политики в сфере строительства, жилищного обеспечения и жилищно-коммунального хозяйства"</v>
          </cell>
          <cell r="D77" t="str">
            <v>05 4 01 00000</v>
          </cell>
          <cell r="E77">
            <v>98640.714560000008</v>
          </cell>
          <cell r="F77">
            <v>98640.714560000008</v>
          </cell>
          <cell r="G77">
            <v>0</v>
          </cell>
          <cell r="H77">
            <v>102398.35167000002</v>
          </cell>
          <cell r="I77">
            <v>102398.35167000002</v>
          </cell>
          <cell r="J77">
            <v>0</v>
          </cell>
        </row>
        <row r="78">
          <cell r="A78" t="str">
            <v>05402</v>
          </cell>
          <cell r="C78" t="str">
            <v>Комплекс процессных мероприятий "Выполнение государственных обязательств по обеспечению жильем отдельных категорий граждан"</v>
          </cell>
          <cell r="D78" t="str">
            <v>05 4 02 00000</v>
          </cell>
          <cell r="E78">
            <v>13635.3</v>
          </cell>
          <cell r="F78">
            <v>0</v>
          </cell>
          <cell r="G78">
            <v>13635.3</v>
          </cell>
          <cell r="H78">
            <v>0</v>
          </cell>
          <cell r="I78">
            <v>0</v>
          </cell>
          <cell r="J78">
            <v>0</v>
          </cell>
        </row>
        <row r="79">
          <cell r="A79" t="str">
            <v>05413</v>
          </cell>
          <cell r="C79" t="str">
            <v>Комплекс процессных мероприятий "Оказание государственной поддержки в обеспечении жильем и оплате коммунальных услуг"</v>
          </cell>
          <cell r="D79" t="str">
            <v>05 4 13 00000</v>
          </cell>
          <cell r="E79">
            <v>5207.5</v>
          </cell>
          <cell r="F79">
            <v>5207.5</v>
          </cell>
          <cell r="G79">
            <v>0</v>
          </cell>
          <cell r="H79">
            <v>4534.2257</v>
          </cell>
          <cell r="I79">
            <v>4534.2257</v>
          </cell>
          <cell r="J79">
            <v>0</v>
          </cell>
        </row>
        <row r="80">
          <cell r="A80" t="str">
            <v>07</v>
          </cell>
          <cell r="B80">
            <v>6</v>
          </cell>
          <cell r="C80" t="str">
            <v>Государственная программа Кабардино-Балкарской Республики "Содействие занятости населения Кабардино-Балкарской Республики"</v>
          </cell>
          <cell r="D80" t="str">
            <v>07 0 00 00000</v>
          </cell>
          <cell r="E80">
            <v>436948.14999999997</v>
          </cell>
          <cell r="F80">
            <v>274389.44999999995</v>
          </cell>
          <cell r="G80">
            <v>162558.70000000001</v>
          </cell>
          <cell r="H80">
            <v>422634.58916999993</v>
          </cell>
          <cell r="I80">
            <v>265414.58916999993</v>
          </cell>
          <cell r="J80">
            <v>157220</v>
          </cell>
        </row>
        <row r="81">
          <cell r="A81" t="str">
            <v>072Л3</v>
          </cell>
          <cell r="C81" t="str">
            <v>Региональный проект "Активные меры содействия занятости"</v>
          </cell>
          <cell r="D81" t="str">
            <v>07 2 Л3 00000</v>
          </cell>
          <cell r="E81">
            <v>9242.7000000000007</v>
          </cell>
          <cell r="F81">
            <v>9242.7000000000007</v>
          </cell>
          <cell r="G81">
            <v>0</v>
          </cell>
          <cell r="H81">
            <v>1323.5405499999999</v>
          </cell>
          <cell r="I81">
            <v>1323.5405499999999</v>
          </cell>
          <cell r="J81">
            <v>0</v>
          </cell>
        </row>
        <row r="82">
          <cell r="A82" t="str">
            <v>07401</v>
          </cell>
          <cell r="C82" t="str">
            <v>Комплекс процессных мероприятий "Активная политика занятости населения и социальная поддержка безработных граждан"</v>
          </cell>
          <cell r="D82" t="str">
            <v>07 4 01 00000</v>
          </cell>
          <cell r="E82">
            <v>424662.35</v>
          </cell>
          <cell r="F82">
            <v>262103.64999999997</v>
          </cell>
          <cell r="G82">
            <v>162558.70000000001</v>
          </cell>
          <cell r="H82">
            <v>418267.94861999998</v>
          </cell>
          <cell r="I82">
            <v>261047.94861999998</v>
          </cell>
          <cell r="J82">
            <v>157220</v>
          </cell>
        </row>
        <row r="83">
          <cell r="A83" t="str">
            <v>07403</v>
          </cell>
          <cell r="C83" t="str">
            <v>Комплекс процессных мероприятий "Активная политика занятости населения и социальная поддержка безработных граждан"</v>
          </cell>
          <cell r="D83" t="str">
            <v>07 4 03 00000</v>
          </cell>
          <cell r="E83">
            <v>3043.1000000000004</v>
          </cell>
          <cell r="F83">
            <v>3043.1000000000004</v>
          </cell>
          <cell r="G83">
            <v>0</v>
          </cell>
          <cell r="H83">
            <v>3043.1</v>
          </cell>
          <cell r="I83">
            <v>3043.1</v>
          </cell>
          <cell r="J83">
            <v>0</v>
          </cell>
        </row>
        <row r="84">
          <cell r="A84" t="str">
            <v>08</v>
          </cell>
          <cell r="B84">
            <v>7</v>
          </cell>
          <cell r="C84" t="str">
            <v>Государственная программа Кабардино-Балкарской Республики "Профилактика правонарушений и укрепление общественного порядка и общественной безопасности в Кабардино-Балкарской Республике"</v>
          </cell>
          <cell r="D84" t="str">
            <v>08 0 00 00000</v>
          </cell>
          <cell r="E84">
            <v>6331.1</v>
          </cell>
          <cell r="F84">
            <v>6331.1</v>
          </cell>
          <cell r="G84">
            <v>0</v>
          </cell>
          <cell r="H84">
            <v>6331.4000000000005</v>
          </cell>
          <cell r="I84">
            <v>6331.4000000000005</v>
          </cell>
          <cell r="J84">
            <v>0</v>
          </cell>
        </row>
        <row r="85">
          <cell r="A85" t="str">
            <v>08399</v>
          </cell>
          <cell r="C85" t="str">
            <v>Ведомственный проект "Реализация государственной политики в сфере профилактики правонарушений"</v>
          </cell>
          <cell r="D85" t="str">
            <v>08 3 99 00000</v>
          </cell>
          <cell r="E85">
            <v>5387.3</v>
          </cell>
          <cell r="F85">
            <v>5387.3</v>
          </cell>
          <cell r="G85">
            <v>0</v>
          </cell>
          <cell r="H85">
            <v>5387.3</v>
          </cell>
          <cell r="I85">
            <v>5387.3</v>
          </cell>
          <cell r="J85">
            <v>0</v>
          </cell>
        </row>
        <row r="86">
          <cell r="A86" t="str">
            <v>08498</v>
          </cell>
          <cell r="C86" t="str">
            <v>Комплекс процессных мероприятий "Создание условий для добровольного участия граждан Российской Федерации в охране общественного порядка"</v>
          </cell>
          <cell r="D86" t="str">
            <v>08 4 98 00000</v>
          </cell>
          <cell r="E86">
            <v>200</v>
          </cell>
          <cell r="F86">
            <v>200</v>
          </cell>
          <cell r="G86">
            <v>0</v>
          </cell>
          <cell r="H86">
            <v>200</v>
          </cell>
          <cell r="I86">
            <v>200</v>
          </cell>
          <cell r="J86">
            <v>0</v>
          </cell>
        </row>
        <row r="87">
          <cell r="A87" t="str">
            <v>08499</v>
          </cell>
          <cell r="C87" t="str">
            <v>Комплекс процессных мероприятий "Управление развитием информационной среды"</v>
          </cell>
          <cell r="D87" t="str">
            <v>08 4 99 00000</v>
          </cell>
          <cell r="E87">
            <v>743.80000000000007</v>
          </cell>
          <cell r="F87">
            <v>743.80000000000007</v>
          </cell>
          <cell r="G87">
            <v>0</v>
          </cell>
          <cell r="H87">
            <v>744.1</v>
          </cell>
          <cell r="I87">
            <v>744.1</v>
          </cell>
          <cell r="J87">
            <v>0</v>
          </cell>
        </row>
        <row r="88">
          <cell r="A88" t="str">
            <v>10</v>
          </cell>
          <cell r="B88">
            <v>8</v>
          </cell>
          <cell r="C88" t="str">
            <v>Государственная программа Кабардино-Балкарской Республики "Защита населения и территории Кабардино-Балкарской Республики от чрезвычайных ситуаций природного и техногенного характера, обеспечение пожарной безопасности и безопасности людей на водных объектах"</v>
          </cell>
          <cell r="D88" t="str">
            <v>10 0 00 00000</v>
          </cell>
          <cell r="E88">
            <v>461246.92093999998</v>
          </cell>
          <cell r="F88">
            <v>461246.92093999998</v>
          </cell>
          <cell r="G88">
            <v>0</v>
          </cell>
          <cell r="H88">
            <v>516314.7919800001</v>
          </cell>
          <cell r="I88">
            <v>516314.7919800001</v>
          </cell>
          <cell r="J88">
            <v>0</v>
          </cell>
        </row>
        <row r="89">
          <cell r="A89" t="str">
            <v>10401</v>
          </cell>
          <cell r="C89" t="str">
            <v>Комплекс процессных мероприятий "Обеспечение деятельности органа, осуществляющего полномочия в сфере гражданской обороны, защиты населения и территории от чрезвычайных ситуаций, и подведомственных организаций"</v>
          </cell>
          <cell r="D89" t="str">
            <v>10 4 01 00000</v>
          </cell>
          <cell r="E89">
            <v>450869.33117999998</v>
          </cell>
          <cell r="F89">
            <v>450869.33117999998</v>
          </cell>
          <cell r="G89">
            <v>0</v>
          </cell>
          <cell r="H89">
            <v>504402.2216600001</v>
          </cell>
          <cell r="I89">
            <v>504402.2216600001</v>
          </cell>
          <cell r="J89">
            <v>0</v>
          </cell>
        </row>
        <row r="90">
          <cell r="A90" t="str">
            <v>10499</v>
          </cell>
          <cell r="C90" t="str">
            <v>Комплекс процессных мероприятий "Организация своевременного оповещения и информирования населения Кабардино-Балкарской Республики при угрозе или возникновении чрезвычайных ситуаций природного и техногенного характера"</v>
          </cell>
          <cell r="D90" t="str">
            <v>10 4 99 00000</v>
          </cell>
          <cell r="E90">
            <v>377.58976000000001</v>
          </cell>
          <cell r="F90">
            <v>377.58976000000001</v>
          </cell>
          <cell r="G90">
            <v>0</v>
          </cell>
          <cell r="H90">
            <v>1912.5703199999998</v>
          </cell>
          <cell r="I90">
            <v>1912.5703199999998</v>
          </cell>
          <cell r="J90">
            <v>0</v>
          </cell>
        </row>
        <row r="91">
          <cell r="A91" t="str">
            <v>10901</v>
          </cell>
          <cell r="C91" t="str">
            <v>Резервные средства</v>
          </cell>
          <cell r="D91" t="str">
            <v>10 9 01 00000</v>
          </cell>
          <cell r="E91">
            <v>10000</v>
          </cell>
          <cell r="F91">
            <v>10000</v>
          </cell>
          <cell r="G91">
            <v>0</v>
          </cell>
          <cell r="H91">
            <v>10000</v>
          </cell>
          <cell r="I91">
            <v>10000</v>
          </cell>
          <cell r="J91">
            <v>0</v>
          </cell>
        </row>
        <row r="92">
          <cell r="A92" t="str">
            <v>11</v>
          </cell>
          <cell r="B92">
            <v>9</v>
          </cell>
          <cell r="C92" t="str">
            <v>Государственная программа Кабардино-Балкарской Республики "Культура Кабардино-Балкарии"</v>
          </cell>
          <cell r="D92" t="str">
            <v>11 0 00 00000</v>
          </cell>
          <cell r="E92">
            <v>1167987.5838244976</v>
          </cell>
          <cell r="F92">
            <v>1023086.0838244978</v>
          </cell>
          <cell r="G92">
            <v>144901.5</v>
          </cell>
          <cell r="H92">
            <v>1193796.7530699999</v>
          </cell>
          <cell r="I92">
            <v>1051495.2063999998</v>
          </cell>
          <cell r="J92">
            <v>142301.54667000001</v>
          </cell>
        </row>
        <row r="93">
          <cell r="A93" t="str">
            <v>11201</v>
          </cell>
          <cell r="C93" t="str">
            <v>Региональный проект "Сохранение культурного и исторического наследия"</v>
          </cell>
          <cell r="D93" t="str">
            <v>11 2 01 00000</v>
          </cell>
          <cell r="E93">
            <v>4014.2099999999996</v>
          </cell>
          <cell r="F93">
            <v>200.70999999999958</v>
          </cell>
          <cell r="G93">
            <v>3813.5</v>
          </cell>
          <cell r="H93">
            <v>4014.2105299999998</v>
          </cell>
          <cell r="I93">
            <v>200.71052999999938</v>
          </cell>
          <cell r="J93">
            <v>3813.5000000000005</v>
          </cell>
        </row>
        <row r="94">
          <cell r="A94" t="str">
            <v>11203</v>
          </cell>
          <cell r="C94" t="str">
            <v>Региональный проект "Развитие искусства и творчества"</v>
          </cell>
          <cell r="D94" t="str">
            <v>11 2 03 00000</v>
          </cell>
          <cell r="E94">
            <v>42181.479999999996</v>
          </cell>
          <cell r="F94">
            <v>9709.0799999999981</v>
          </cell>
          <cell r="G94">
            <v>32472.399999999998</v>
          </cell>
          <cell r="H94">
            <v>42813.052649999983</v>
          </cell>
          <cell r="I94">
            <v>9740.6526499999818</v>
          </cell>
          <cell r="J94">
            <v>33072.400000000001</v>
          </cell>
        </row>
        <row r="95">
          <cell r="A95" t="str">
            <v>112Я5</v>
          </cell>
          <cell r="C95" t="str">
            <v>Региональный проект "Семейные ценности и инфраструктура культуры"</v>
          </cell>
          <cell r="D95" t="str">
            <v>11 2 Я5 00000</v>
          </cell>
          <cell r="E95">
            <v>109701.09999999999</v>
          </cell>
          <cell r="F95">
            <v>2185.9999999999854</v>
          </cell>
          <cell r="G95">
            <v>107515.1</v>
          </cell>
          <cell r="H95">
            <v>106461.25925999999</v>
          </cell>
          <cell r="I95">
            <v>2153.6125899999897</v>
          </cell>
          <cell r="J95">
            <v>104307.64667</v>
          </cell>
        </row>
        <row r="96">
          <cell r="A96" t="str">
            <v>11401</v>
          </cell>
          <cell r="C96" t="str">
            <v>Комплекс процессных мероприятий "Создание условий для сохранения культурного и исторического наследия"</v>
          </cell>
          <cell r="D96" t="str">
            <v>11 4 01 00000</v>
          </cell>
          <cell r="E96">
            <v>32418.698346774192</v>
          </cell>
          <cell r="F96">
            <v>31318.198346774192</v>
          </cell>
          <cell r="G96">
            <v>1100.5</v>
          </cell>
          <cell r="H96">
            <v>32243.891900000002</v>
          </cell>
          <cell r="I96">
            <v>31135.891900000002</v>
          </cell>
          <cell r="J96">
            <v>1108</v>
          </cell>
        </row>
        <row r="97">
          <cell r="A97" t="str">
            <v>11402</v>
          </cell>
          <cell r="C97" t="str">
            <v>Комплекс процессных мероприятий "Создание условий для развития библиотечного дела"</v>
          </cell>
          <cell r="D97" t="str">
            <v>11 4 02 00000</v>
          </cell>
          <cell r="E97">
            <v>119688.38389399997</v>
          </cell>
          <cell r="F97">
            <v>119688.38389399997</v>
          </cell>
          <cell r="G97">
            <v>0</v>
          </cell>
          <cell r="H97">
            <v>121879.40230000002</v>
          </cell>
          <cell r="I97">
            <v>121879.40230000002</v>
          </cell>
          <cell r="J97">
            <v>0</v>
          </cell>
        </row>
        <row r="98">
          <cell r="A98" t="str">
            <v>11403</v>
          </cell>
          <cell r="C98" t="str">
            <v>Комплекс процессных мероприятий "Создание условий для развития музейного дела"</v>
          </cell>
          <cell r="D98" t="str">
            <v>11 4 03 00000</v>
          </cell>
          <cell r="E98">
            <v>89149.814087462364</v>
          </cell>
          <cell r="F98">
            <v>89149.814087462364</v>
          </cell>
          <cell r="G98">
            <v>0</v>
          </cell>
          <cell r="H98">
            <v>94573.313789999986</v>
          </cell>
          <cell r="I98">
            <v>94573.313789999986</v>
          </cell>
          <cell r="J98">
            <v>0</v>
          </cell>
        </row>
        <row r="99">
          <cell r="A99" t="str">
            <v>11404</v>
          </cell>
          <cell r="C99" t="str">
            <v>Комплекс процессных мероприятий "Создание условий для развития искусства и творчества"</v>
          </cell>
          <cell r="D99" t="str">
            <v>11 4 04 00000</v>
          </cell>
          <cell r="E99">
            <v>625801.59662626125</v>
          </cell>
          <cell r="F99">
            <v>625801.59662626125</v>
          </cell>
          <cell r="G99">
            <v>0</v>
          </cell>
          <cell r="H99">
            <v>644848.62295999995</v>
          </cell>
          <cell r="I99">
            <v>644848.62295999995</v>
          </cell>
          <cell r="J99">
            <v>0</v>
          </cell>
        </row>
        <row r="100">
          <cell r="A100" t="str">
            <v>11405</v>
          </cell>
          <cell r="C100" t="str">
            <v>Комплекс процессных мероприятий "Обеспечение деятельности Министерства культуры Кабардино-Балкарской Республики"</v>
          </cell>
          <cell r="D100" t="str">
            <v>11 4 05 00000</v>
          </cell>
          <cell r="E100">
            <v>42264.498</v>
          </cell>
          <cell r="F100">
            <v>42264.498</v>
          </cell>
          <cell r="G100">
            <v>0</v>
          </cell>
          <cell r="H100">
            <v>41879.582440000006</v>
          </cell>
          <cell r="I100">
            <v>41879.582440000006</v>
          </cell>
          <cell r="J100">
            <v>0</v>
          </cell>
        </row>
        <row r="101">
          <cell r="A101" t="str">
            <v>11408</v>
          </cell>
          <cell r="C101" t="str">
            <v>Комплекс процессных мероприятий "Обеспечение деятельности Архивной службы Кабардино-Балкарской Республики"</v>
          </cell>
          <cell r="D101" t="str">
            <v>11 4 08 00000</v>
          </cell>
          <cell r="E101">
            <v>74484.902869999991</v>
          </cell>
          <cell r="F101">
            <v>74484.902869999991</v>
          </cell>
          <cell r="G101">
            <v>0</v>
          </cell>
          <cell r="H101">
            <v>74450.517239999986</v>
          </cell>
          <cell r="I101">
            <v>74450.517239999986</v>
          </cell>
          <cell r="J101">
            <v>0</v>
          </cell>
        </row>
        <row r="102">
          <cell r="A102" t="str">
            <v>11499</v>
          </cell>
          <cell r="C102" t="str">
            <v>Комплекс процессных мероприятий "Обеспечение деятельности системы управления в сфере культуры"</v>
          </cell>
          <cell r="D102" t="str">
            <v>11 4 99 00000</v>
          </cell>
          <cell r="E102">
            <v>28282.9</v>
          </cell>
          <cell r="F102">
            <v>28282.9</v>
          </cell>
          <cell r="G102">
            <v>0</v>
          </cell>
          <cell r="H102">
            <v>30632.9</v>
          </cell>
          <cell r="I102">
            <v>30632.9</v>
          </cell>
          <cell r="J102">
            <v>0</v>
          </cell>
        </row>
        <row r="103">
          <cell r="A103" t="str">
            <v>12</v>
          </cell>
          <cell r="B103">
            <v>10</v>
          </cell>
          <cell r="C103" t="str">
            <v>Государственная программа Кабардино-Балкарской Республики "Охрана окружающей среды, воспроизводство и использование природных ресурсов в Кабардино-Балкарской Республике"</v>
          </cell>
          <cell r="D103" t="str">
            <v>12 0 00 00000</v>
          </cell>
          <cell r="E103">
            <v>243481.06520000001</v>
          </cell>
          <cell r="F103">
            <v>148571.46520000001</v>
          </cell>
          <cell r="G103">
            <v>94909.6</v>
          </cell>
          <cell r="H103">
            <v>271485.33039999998</v>
          </cell>
          <cell r="I103">
            <v>170520.83040000001</v>
          </cell>
          <cell r="J103">
            <v>100964.5</v>
          </cell>
        </row>
        <row r="104">
          <cell r="A104" t="str">
            <v>12202</v>
          </cell>
          <cell r="C104" t="str">
            <v>Региональный проект "Защита от наводнений и иных негативных воздействий вод и обеспечение безопасности гидротехнических сооружений"</v>
          </cell>
          <cell r="D104" t="str">
            <v>12 2 02 00000</v>
          </cell>
          <cell r="E104">
            <v>47105.3</v>
          </cell>
          <cell r="F104">
            <v>7105.3000000000029</v>
          </cell>
          <cell r="G104">
            <v>40000</v>
          </cell>
          <cell r="H104">
            <v>69998.261400000003</v>
          </cell>
          <cell r="I104">
            <v>29998.261400000003</v>
          </cell>
          <cell r="J104">
            <v>40000</v>
          </cell>
        </row>
        <row r="105">
          <cell r="A105" t="str">
            <v>12401</v>
          </cell>
          <cell r="C105" t="str">
            <v>Комплекс процессных мероприятий "Обеспечение деятельности Министерства природных ресурсов и экологии Кабардино-Балкарской Республики"</v>
          </cell>
          <cell r="D105" t="str">
            <v>12 4 01 00000</v>
          </cell>
          <cell r="E105">
            <v>72653.282999999996</v>
          </cell>
          <cell r="F105">
            <v>64456.482999999993</v>
          </cell>
          <cell r="G105">
            <v>8196.7999999999993</v>
          </cell>
          <cell r="H105">
            <v>72717.581999999995</v>
          </cell>
          <cell r="I105">
            <v>64465.881999999998</v>
          </cell>
          <cell r="J105">
            <v>8251.7000000000007</v>
          </cell>
        </row>
        <row r="106">
          <cell r="A106" t="str">
            <v>12403</v>
          </cell>
          <cell r="C106" t="str">
            <v>Комплекс процессных мероприятий "Организация и проведение комплексного государственного экологического надзора, разрешительной и лицензионной деятельности в части ограничения негативного техногенного воздействия на окружающую среду и экологической экспертизы"</v>
          </cell>
          <cell r="D106" t="str">
            <v>12 4 03 00000</v>
          </cell>
          <cell r="E106">
            <v>131.1</v>
          </cell>
          <cell r="F106">
            <v>131.1</v>
          </cell>
          <cell r="G106">
            <v>0</v>
          </cell>
          <cell r="H106">
            <v>131.1</v>
          </cell>
          <cell r="I106">
            <v>131.1</v>
          </cell>
          <cell r="J106">
            <v>0</v>
          </cell>
        </row>
        <row r="107">
          <cell r="A107" t="str">
            <v>12404</v>
          </cell>
          <cell r="C107" t="str">
            <v>Комплекс процессных мероприятий "Сохранение биологического разнообразия"</v>
          </cell>
          <cell r="D107" t="str">
            <v>12 4 04 00000</v>
          </cell>
          <cell r="E107">
            <v>19383.332200000001</v>
          </cell>
          <cell r="F107">
            <v>19383.332200000001</v>
          </cell>
          <cell r="G107">
            <v>0</v>
          </cell>
          <cell r="H107">
            <v>19552.758999999998</v>
          </cell>
          <cell r="I107">
            <v>19552.758999999998</v>
          </cell>
          <cell r="J107">
            <v>0</v>
          </cell>
        </row>
        <row r="108">
          <cell r="A108" t="str">
            <v>12406</v>
          </cell>
          <cell r="C108" t="str">
            <v>Комплекс процессных мероприятий "Гидрометеорология и мониторинг окружающей среды"</v>
          </cell>
          <cell r="D108" t="str">
            <v>12 4 06 00000</v>
          </cell>
          <cell r="E108">
            <v>40000</v>
          </cell>
          <cell r="F108">
            <v>40000</v>
          </cell>
          <cell r="G108">
            <v>0</v>
          </cell>
          <cell r="H108">
            <v>40000</v>
          </cell>
          <cell r="I108">
            <v>40000</v>
          </cell>
          <cell r="J108">
            <v>0</v>
          </cell>
        </row>
        <row r="109">
          <cell r="A109" t="str">
            <v>12498</v>
          </cell>
          <cell r="C109" t="str">
            <v>Комплекс процессных мероприятий "Обеспечение эффективной реализации государственных функций в сфере водных отношений"</v>
          </cell>
          <cell r="D109" t="str">
            <v>12 4 98 00000</v>
          </cell>
          <cell r="E109">
            <v>53712.800000000003</v>
          </cell>
          <cell r="F109">
            <v>7000</v>
          </cell>
          <cell r="G109">
            <v>46712.800000000003</v>
          </cell>
          <cell r="H109">
            <v>58492.61</v>
          </cell>
          <cell r="I109">
            <v>5779.8099999999977</v>
          </cell>
          <cell r="J109">
            <v>52712.800000000003</v>
          </cell>
        </row>
        <row r="110">
          <cell r="A110" t="str">
            <v>12499</v>
          </cell>
          <cell r="C110" t="str">
            <v>Комплекс процессных мероприятий "Обеспечение деятельности по эксплуатации и капитальному строительству природоохранных объектов"</v>
          </cell>
          <cell r="D110" t="str">
            <v>12 4 99 00000</v>
          </cell>
          <cell r="E110">
            <v>10495.25</v>
          </cell>
          <cell r="F110">
            <v>10495.25</v>
          </cell>
          <cell r="G110">
            <v>0</v>
          </cell>
          <cell r="H110">
            <v>10593.018</v>
          </cell>
          <cell r="I110">
            <v>10593.018</v>
          </cell>
          <cell r="J110">
            <v>0</v>
          </cell>
        </row>
        <row r="111">
          <cell r="A111" t="str">
            <v>13</v>
          </cell>
          <cell r="B111">
            <v>11</v>
          </cell>
          <cell r="C111" t="str">
            <v>Государственная программа Кабардино-Балкарской Республики "Развитие физической культуры и спорта в Кабардино-Балкарской Республике"</v>
          </cell>
          <cell r="D111" t="str">
            <v>13 0 00 00000</v>
          </cell>
          <cell r="E111">
            <v>1126772.3033735999</v>
          </cell>
          <cell r="F111">
            <v>927938.70337359991</v>
          </cell>
          <cell r="G111">
            <v>198833.6</v>
          </cell>
          <cell r="H111">
            <v>1216519.0258299999</v>
          </cell>
          <cell r="I111">
            <v>1032735.7895899999</v>
          </cell>
          <cell r="J111">
            <v>183783.23624</v>
          </cell>
        </row>
        <row r="112">
          <cell r="A112" t="str">
            <v>13201</v>
          </cell>
          <cell r="C112" t="str">
            <v>Региональный проект "Развитие физической культуры и массового спорта"</v>
          </cell>
          <cell r="D112" t="str">
            <v>13 2 01 00000</v>
          </cell>
          <cell r="E112">
            <v>48027.899999999994</v>
          </cell>
          <cell r="F112">
            <v>2401.3999999999942</v>
          </cell>
          <cell r="G112">
            <v>45626.5</v>
          </cell>
          <cell r="H112">
            <v>46185.406480000005</v>
          </cell>
          <cell r="I112">
            <v>2309.2703200000105</v>
          </cell>
          <cell r="J112">
            <v>43876.136159999995</v>
          </cell>
        </row>
        <row r="113">
          <cell r="A113" t="str">
            <v>13202</v>
          </cell>
          <cell r="C113" t="str">
            <v>Региональный проект "Развитие спорта высших достижений"</v>
          </cell>
          <cell r="D113" t="str">
            <v>13 2 02 00000</v>
          </cell>
          <cell r="E113">
            <v>26270.629999999997</v>
          </cell>
          <cell r="F113">
            <v>1313.5299999999988</v>
          </cell>
          <cell r="G113">
            <v>24957.1</v>
          </cell>
          <cell r="H113">
            <v>26270.631579999997</v>
          </cell>
          <cell r="I113">
            <v>1313.5315799999989</v>
          </cell>
          <cell r="J113">
            <v>24957.1</v>
          </cell>
        </row>
        <row r="114">
          <cell r="A114" t="str">
            <v>1328D</v>
          </cell>
          <cell r="C114" t="str">
            <v>Региональный проект "Бизнес-спринт (Я выбираю спорт)"</v>
          </cell>
          <cell r="D114" t="str">
            <v>13 2 8D 00000</v>
          </cell>
          <cell r="E114">
            <v>135000</v>
          </cell>
          <cell r="F114">
            <v>6750</v>
          </cell>
          <cell r="G114">
            <v>128250</v>
          </cell>
          <cell r="H114">
            <v>121000</v>
          </cell>
          <cell r="I114">
            <v>6049.999920000002</v>
          </cell>
          <cell r="J114">
            <v>114950.00008</v>
          </cell>
        </row>
        <row r="115">
          <cell r="A115" t="str">
            <v>13399</v>
          </cell>
          <cell r="C115" t="str">
            <v>Ведомственный проект "Проведение физкультурно-массовых и спортивных мероприятий"</v>
          </cell>
          <cell r="D115" t="str">
            <v>13 3 99 00000</v>
          </cell>
          <cell r="E115">
            <v>51798.564609999994</v>
          </cell>
          <cell r="F115">
            <v>51798.564609999994</v>
          </cell>
          <cell r="G115">
            <v>0</v>
          </cell>
          <cell r="H115">
            <v>55784.104579999999</v>
          </cell>
          <cell r="I115">
            <v>55784.104579999999</v>
          </cell>
          <cell r="J115">
            <v>0</v>
          </cell>
        </row>
        <row r="116">
          <cell r="A116" t="str">
            <v>13401</v>
          </cell>
          <cell r="C116" t="str">
            <v>Комплекс процессных мероприятий "Обеспечение деятельности Министерства спорта Кабардино-Балкарской Республики и реализация государственной политики в сфере физической культуры и спорта"</v>
          </cell>
          <cell r="D116" t="str">
            <v>13 4 01 00000</v>
          </cell>
          <cell r="E116">
            <v>81431.153000000006</v>
          </cell>
          <cell r="F116">
            <v>81431.153000000006</v>
          </cell>
          <cell r="G116">
            <v>0</v>
          </cell>
          <cell r="H116">
            <v>87832.112779999996</v>
          </cell>
          <cell r="I116">
            <v>87832.112779999996</v>
          </cell>
          <cell r="J116">
            <v>0</v>
          </cell>
        </row>
        <row r="117">
          <cell r="A117" t="str">
            <v>13402</v>
          </cell>
          <cell r="C117" t="str">
            <v>Комплекс процессных мероприятий "Проведение спортивных мероприятий, обеспечение подготовки спортсменов высокого класса"</v>
          </cell>
          <cell r="D117" t="str">
            <v>13 4 02 00000</v>
          </cell>
          <cell r="E117">
            <v>784244.05576359993</v>
          </cell>
          <cell r="F117">
            <v>784244.05576359993</v>
          </cell>
          <cell r="G117">
            <v>0</v>
          </cell>
          <cell r="H117">
            <v>879446.77041</v>
          </cell>
          <cell r="I117">
            <v>879446.77041</v>
          </cell>
          <cell r="J117">
            <v>0</v>
          </cell>
        </row>
        <row r="118">
          <cell r="A118" t="str">
            <v>15</v>
          </cell>
          <cell r="B118">
            <v>12</v>
          </cell>
          <cell r="C118" t="str">
            <v>Государственная программа Кабардино-Балкарской Республики "Экономическое развитие и инновационная экономика"</v>
          </cell>
          <cell r="D118" t="str">
            <v>15 0 00 00000</v>
          </cell>
          <cell r="E118">
            <v>1211165.53568</v>
          </cell>
          <cell r="F118">
            <v>847108.53567999997</v>
          </cell>
          <cell r="G118">
            <v>364057</v>
          </cell>
          <cell r="H118">
            <v>1230339.3225300002</v>
          </cell>
          <cell r="I118">
            <v>855084.12252999994</v>
          </cell>
          <cell r="J118">
            <v>375255.2</v>
          </cell>
        </row>
        <row r="119">
          <cell r="A119" t="str">
            <v>15201</v>
          </cell>
          <cell r="C119" t="str">
            <v>Региональный проект "Системные меры развития международной кооперации и экспорта"</v>
          </cell>
          <cell r="D119" t="str">
            <v>15 2 01 00000</v>
          </cell>
          <cell r="E119">
            <v>30000</v>
          </cell>
          <cell r="F119">
            <v>30000</v>
          </cell>
          <cell r="G119">
            <v>0</v>
          </cell>
          <cell r="H119">
            <v>30000</v>
          </cell>
          <cell r="I119">
            <v>30000</v>
          </cell>
          <cell r="J119">
            <v>0</v>
          </cell>
        </row>
        <row r="120">
          <cell r="A120" t="str">
            <v>15202</v>
          </cell>
          <cell r="C120" t="str">
            <v>Региональный проект "Социально-экономическое развитие Кабардино-Балкарской Республики"</v>
          </cell>
          <cell r="D120" t="str">
            <v>15 2 02 00000</v>
          </cell>
          <cell r="E120">
            <v>560917.80000000005</v>
          </cell>
          <cell r="F120">
            <v>218045.90000000002</v>
          </cell>
          <cell r="G120">
            <v>342871.9</v>
          </cell>
          <cell r="H120">
            <v>560917.78947000008</v>
          </cell>
          <cell r="I120">
            <v>218045.88947000005</v>
          </cell>
          <cell r="J120">
            <v>342871.9</v>
          </cell>
        </row>
        <row r="121">
          <cell r="A121" t="str">
            <v>15216</v>
          </cell>
          <cell r="C121" t="str">
            <v>Региональный проект "Подготовка кадров"</v>
          </cell>
          <cell r="D121" t="str">
            <v>15 2 16 00000</v>
          </cell>
          <cell r="E121">
            <v>13603.9</v>
          </cell>
          <cell r="F121">
            <v>13603.9</v>
          </cell>
          <cell r="G121">
            <v>0</v>
          </cell>
          <cell r="H121">
            <v>13603.9</v>
          </cell>
          <cell r="I121">
            <v>13603.9</v>
          </cell>
          <cell r="J121">
            <v>0</v>
          </cell>
        </row>
        <row r="122">
          <cell r="A122" t="str">
            <v>152М3</v>
          </cell>
          <cell r="C122" t="str">
            <v>Региональный проект "Системные меры развития международной кооперации и экспорта"</v>
          </cell>
          <cell r="D122" t="str">
            <v>15 2 М3 00000</v>
          </cell>
          <cell r="E122">
            <v>0</v>
          </cell>
          <cell r="F122">
            <v>0</v>
          </cell>
          <cell r="G122">
            <v>0</v>
          </cell>
          <cell r="H122">
            <v>11311.31314</v>
          </cell>
          <cell r="I122">
            <v>113.11313999999948</v>
          </cell>
          <cell r="J122">
            <v>11198.2</v>
          </cell>
        </row>
        <row r="123">
          <cell r="A123" t="str">
            <v>152Э1</v>
          </cell>
          <cell r="C123" t="str">
            <v>Региональный проект «Малое и среднее предпринимательство и поддержка индивидуальной предпринимательской инициативы»</v>
          </cell>
          <cell r="D123" t="str">
            <v>15 2 Э1 00000</v>
          </cell>
          <cell r="E123">
            <v>30299.090909999999</v>
          </cell>
          <cell r="F123">
            <v>9113.9909100000004</v>
          </cell>
          <cell r="G123">
            <v>21185.1</v>
          </cell>
          <cell r="H123">
            <v>30299.090909999999</v>
          </cell>
          <cell r="I123">
            <v>9113.9909100000004</v>
          </cell>
          <cell r="J123">
            <v>21185.1</v>
          </cell>
        </row>
        <row r="124">
          <cell r="A124" t="str">
            <v>152Э2</v>
          </cell>
          <cell r="C124" t="str">
            <v>Региональный проект «Производительность труда»</v>
          </cell>
          <cell r="D124" t="str">
            <v>15 2 Э2 00000</v>
          </cell>
          <cell r="E124">
            <v>2000</v>
          </cell>
          <cell r="F124">
            <v>2000</v>
          </cell>
          <cell r="G124">
            <v>0</v>
          </cell>
          <cell r="H124">
            <v>2000</v>
          </cell>
          <cell r="I124">
            <v>2000</v>
          </cell>
          <cell r="J124">
            <v>0</v>
          </cell>
        </row>
        <row r="125">
          <cell r="A125" t="str">
            <v>15408</v>
          </cell>
          <cell r="C125" t="str">
            <v>Комплекс процессных мероприятий "Обеспечение деятельности Министерства экономического развития Кабардино-Балкарской Республики"</v>
          </cell>
          <cell r="D125" t="str">
            <v>15 4 08 00000</v>
          </cell>
          <cell r="E125">
            <v>104801.54699999999</v>
          </cell>
          <cell r="F125">
            <v>104801.54699999999</v>
          </cell>
          <cell r="G125">
            <v>0</v>
          </cell>
          <cell r="H125">
            <v>106653.56059999998</v>
          </cell>
          <cell r="I125">
            <v>106653.56059999998</v>
          </cell>
          <cell r="J125">
            <v>0</v>
          </cell>
        </row>
        <row r="126">
          <cell r="A126" t="str">
            <v>15497</v>
          </cell>
          <cell r="C126" t="str">
            <v>Комплекс процессных мероприятий "Повышение качества предоставления государственных и муниципальных услуг"</v>
          </cell>
          <cell r="D126" t="str">
            <v>15 4 97 00000</v>
          </cell>
          <cell r="E126">
            <v>424394.85324999993</v>
          </cell>
          <cell r="F126">
            <v>424394.85324999993</v>
          </cell>
          <cell r="G126">
            <v>0</v>
          </cell>
          <cell r="H126">
            <v>430178.45695999998</v>
          </cell>
          <cell r="I126">
            <v>430178.45695999998</v>
          </cell>
          <cell r="J126">
            <v>0</v>
          </cell>
        </row>
        <row r="127">
          <cell r="A127" t="str">
            <v>15498</v>
          </cell>
          <cell r="C127" t="str">
            <v>Комплекс процессных мероприятий "Государственная кадастровая оценка объектов недвижимости"</v>
          </cell>
          <cell r="D127" t="str">
            <v>15 4 98 00000</v>
          </cell>
          <cell r="E127">
            <v>19787.8</v>
          </cell>
          <cell r="F127">
            <v>19787.8</v>
          </cell>
          <cell r="G127">
            <v>0</v>
          </cell>
          <cell r="H127">
            <v>19346.734109999998</v>
          </cell>
          <cell r="I127">
            <v>19346.734109999998</v>
          </cell>
          <cell r="J127">
            <v>0</v>
          </cell>
        </row>
        <row r="128">
          <cell r="A128" t="str">
            <v>15499</v>
          </cell>
          <cell r="C128" t="str">
            <v>Комплекс процессных мероприятий "Развитие и поддержка малого и среднего предпринимательства"</v>
          </cell>
          <cell r="D128" t="str">
            <v>15 4 99 00000</v>
          </cell>
          <cell r="E128">
            <v>25360.544519999999</v>
          </cell>
          <cell r="F128">
            <v>25360.544519999999</v>
          </cell>
          <cell r="G128">
            <v>0</v>
          </cell>
          <cell r="H128">
            <v>26028.477340000001</v>
          </cell>
          <cell r="I128">
            <v>26028.477340000001</v>
          </cell>
          <cell r="J128">
            <v>0</v>
          </cell>
        </row>
        <row r="129">
          <cell r="A129" t="str">
            <v>16</v>
          </cell>
          <cell r="B129">
            <v>13</v>
          </cell>
          <cell r="C129" t="str">
            <v>Государственная программа Кабардино-Балкарской Республики "Развитие промышленности и торговли в Кабардино-Балкарской Республике"</v>
          </cell>
          <cell r="D129" t="str">
            <v>16 0 00 00000</v>
          </cell>
          <cell r="E129">
            <v>126595.31</v>
          </cell>
          <cell r="F129">
            <v>65439.21</v>
          </cell>
          <cell r="G129">
            <v>61156.1</v>
          </cell>
          <cell r="H129">
            <v>579560.94640999998</v>
          </cell>
          <cell r="I129">
            <v>61266.446409999997</v>
          </cell>
          <cell r="J129">
            <v>518294.5</v>
          </cell>
        </row>
        <row r="130">
          <cell r="A130" t="str">
            <v>16209</v>
          </cell>
          <cell r="C130" t="str">
            <v>Региональный проект "Поддержка региональных программ развития промышленности"</v>
          </cell>
          <cell r="D130" t="str">
            <v>16 2 09 00000</v>
          </cell>
          <cell r="E130">
            <v>76156.100000000006</v>
          </cell>
          <cell r="F130">
            <v>15000.000000000007</v>
          </cell>
          <cell r="G130">
            <v>61156.1</v>
          </cell>
          <cell r="H130">
            <v>0</v>
          </cell>
          <cell r="I130">
            <v>0</v>
          </cell>
          <cell r="J130">
            <v>0</v>
          </cell>
        </row>
        <row r="131">
          <cell r="A131" t="str">
            <v>162Y5</v>
          </cell>
          <cell r="C131" t="str">
            <v>Региональный проект "Разработка, стандартизация и серийное производство беспилотных авиационных систем и комплектующих"</v>
          </cell>
          <cell r="D131" t="str">
            <v>16 2 Y5 00000</v>
          </cell>
          <cell r="E131">
            <v>0</v>
          </cell>
          <cell r="F131">
            <v>0</v>
          </cell>
          <cell r="G131">
            <v>0</v>
          </cell>
          <cell r="H131">
            <v>528346.853</v>
          </cell>
          <cell r="I131">
            <v>10052.353000000003</v>
          </cell>
          <cell r="J131">
            <v>518294.5</v>
          </cell>
        </row>
        <row r="132">
          <cell r="A132" t="str">
            <v>16407</v>
          </cell>
          <cell r="C132" t="str">
            <v>Комплекс процессных мероприятий "Обеспечение деятельности Министерства промышленности, энергетики и торговли Кабардино-Балкарской Республики"</v>
          </cell>
          <cell r="D132" t="str">
            <v>16 4 07 00000</v>
          </cell>
          <cell r="E132">
            <v>50439.209999999992</v>
          </cell>
          <cell r="F132">
            <v>50439.209999999992</v>
          </cell>
          <cell r="G132">
            <v>0</v>
          </cell>
          <cell r="H132">
            <v>51214.093409999994</v>
          </cell>
          <cell r="I132">
            <v>51214.093409999994</v>
          </cell>
          <cell r="J132">
            <v>0</v>
          </cell>
        </row>
        <row r="133">
          <cell r="A133" t="str">
            <v>23</v>
          </cell>
          <cell r="B133">
            <v>14</v>
          </cell>
          <cell r="C133" t="str">
            <v>Государственная программа Кабардино-Балкарской Республики "Информационное общество"</v>
          </cell>
          <cell r="D133" t="str">
            <v>23 0 00 00000</v>
          </cell>
          <cell r="E133">
            <v>544265.6100000001</v>
          </cell>
          <cell r="F133">
            <v>544265.6100000001</v>
          </cell>
          <cell r="G133">
            <v>0</v>
          </cell>
          <cell r="H133">
            <v>539863.1669999999</v>
          </cell>
          <cell r="I133">
            <v>539863.1669999999</v>
          </cell>
          <cell r="J133">
            <v>0</v>
          </cell>
        </row>
        <row r="134">
          <cell r="A134" t="str">
            <v>232Ц4</v>
          </cell>
          <cell r="C134" t="str">
            <v>Региональный проект «Цифровое государственное управление»</v>
          </cell>
          <cell r="D134" t="str">
            <v>23 2 Ц4 00000</v>
          </cell>
          <cell r="E134">
            <v>35181.800000000003</v>
          </cell>
          <cell r="F134">
            <v>35181.800000000003</v>
          </cell>
          <cell r="G134">
            <v>0</v>
          </cell>
          <cell r="H134">
            <v>35181.800000000003</v>
          </cell>
          <cell r="I134">
            <v>35181.800000000003</v>
          </cell>
          <cell r="J134">
            <v>0</v>
          </cell>
        </row>
        <row r="135">
          <cell r="A135" t="str">
            <v>23302</v>
          </cell>
          <cell r="C135" t="str">
            <v>Ведомственный проект "Развитие сервисов на основе информационных технологий в области медицины, здравоохранения, социального обеспечения, образования, науки и культуры"</v>
          </cell>
          <cell r="D135" t="str">
            <v>23 3 02 00000</v>
          </cell>
          <cell r="E135">
            <v>32483</v>
          </cell>
          <cell r="F135">
            <v>32483</v>
          </cell>
          <cell r="G135">
            <v>0</v>
          </cell>
          <cell r="H135">
            <v>32683</v>
          </cell>
          <cell r="I135">
            <v>32683</v>
          </cell>
          <cell r="J135">
            <v>0</v>
          </cell>
        </row>
        <row r="136">
          <cell r="A136" t="str">
            <v>23401</v>
          </cell>
          <cell r="C136" t="str">
            <v>Комплекс процессных мероприятий "Обеспечение деятельности Министерства цифрового развития Кабардино-Балкарской Республики"</v>
          </cell>
          <cell r="D136" t="str">
            <v>23 4 01 00000</v>
          </cell>
          <cell r="E136">
            <v>52357.137000000002</v>
          </cell>
          <cell r="F136">
            <v>52357.137000000002</v>
          </cell>
          <cell r="G136">
            <v>0</v>
          </cell>
          <cell r="H136">
            <v>53238.665999999997</v>
          </cell>
          <cell r="I136">
            <v>53238.665999999997</v>
          </cell>
          <cell r="J136">
            <v>0</v>
          </cell>
        </row>
        <row r="137">
          <cell r="A137" t="str">
            <v>23402</v>
          </cell>
          <cell r="C137" t="str">
            <v>Комплекс процессных мероприятий "Обеспечение устойчивого развития медиасреды"</v>
          </cell>
          <cell r="D137" t="str">
            <v>23 4 02 00000</v>
          </cell>
          <cell r="E137">
            <v>396360.50400000002</v>
          </cell>
          <cell r="F137">
            <v>396360.50400000002</v>
          </cell>
          <cell r="G137">
            <v>0</v>
          </cell>
          <cell r="H137">
            <v>390425.20299999992</v>
          </cell>
          <cell r="I137">
            <v>390425.20299999992</v>
          </cell>
          <cell r="J137">
            <v>0</v>
          </cell>
        </row>
        <row r="138">
          <cell r="A138" t="str">
            <v>23497</v>
          </cell>
          <cell r="C138" t="str">
            <v>Комплекс процессных мероприятий "Обеспечение реализации программ и проектов в области цифровой экономики и развития информационного общества"</v>
          </cell>
          <cell r="D138" t="str">
            <v>23 4 97 00000</v>
          </cell>
          <cell r="E138">
            <v>2507</v>
          </cell>
          <cell r="F138">
            <v>2507</v>
          </cell>
          <cell r="G138">
            <v>0</v>
          </cell>
          <cell r="H138">
            <v>2507</v>
          </cell>
          <cell r="I138">
            <v>2507</v>
          </cell>
          <cell r="J138">
            <v>0</v>
          </cell>
        </row>
        <row r="139">
          <cell r="A139" t="str">
            <v>23498</v>
          </cell>
          <cell r="C139" t="str">
            <v>Комплекс процессных мероприятий "Деятельность республиканского информационного агентства"</v>
          </cell>
          <cell r="D139" t="str">
            <v>23 4 98 00000</v>
          </cell>
          <cell r="E139">
            <v>7434.56</v>
          </cell>
          <cell r="F139">
            <v>7434.56</v>
          </cell>
          <cell r="G139">
            <v>0</v>
          </cell>
          <cell r="H139">
            <v>7541.8059999999996</v>
          </cell>
          <cell r="I139">
            <v>7541.8059999999996</v>
          </cell>
          <cell r="J139">
            <v>0</v>
          </cell>
        </row>
        <row r="140">
          <cell r="A140" t="str">
            <v>23499</v>
          </cell>
          <cell r="C140" t="str">
            <v>Комплекс процессных мероприятий "Управление развитием информационной среды"</v>
          </cell>
          <cell r="D140" t="str">
            <v>23 4 99 00000</v>
          </cell>
          <cell r="E140">
            <v>17941.609</v>
          </cell>
          <cell r="F140">
            <v>17941.609</v>
          </cell>
          <cell r="G140">
            <v>0</v>
          </cell>
          <cell r="H140">
            <v>18285.691999999999</v>
          </cell>
          <cell r="I140">
            <v>18285.691999999999</v>
          </cell>
          <cell r="J140">
            <v>0</v>
          </cell>
        </row>
        <row r="141">
          <cell r="A141" t="str">
            <v>24</v>
          </cell>
          <cell r="B141">
            <v>15</v>
          </cell>
          <cell r="C141" t="str">
            <v>Государственная программа Кабардино-Балкарской Республики "Развитие транспортной системы в Кабардино-Балкарской Республике"</v>
          </cell>
          <cell r="D141" t="str">
            <v>24 0 00 00000</v>
          </cell>
          <cell r="E141">
            <v>6165825.7741899993</v>
          </cell>
          <cell r="F141">
            <v>5083167.5741900001</v>
          </cell>
          <cell r="G141">
            <v>1082658.2</v>
          </cell>
          <cell r="H141">
            <v>7254974.8751599994</v>
          </cell>
          <cell r="I141">
            <v>6172316.6751599992</v>
          </cell>
          <cell r="J141">
            <v>1082658.2</v>
          </cell>
        </row>
        <row r="142">
          <cell r="A142" t="str">
            <v>24202</v>
          </cell>
          <cell r="C142" t="str">
            <v>Региональный проект "Поддержание, развитие и использование системы ГЛОНАСС"</v>
          </cell>
          <cell r="D142" t="str">
            <v>24 2 02 00000</v>
          </cell>
          <cell r="E142">
            <v>1529.07</v>
          </cell>
          <cell r="F142">
            <v>1529.07</v>
          </cell>
          <cell r="G142">
            <v>0</v>
          </cell>
          <cell r="H142">
            <v>1529.1</v>
          </cell>
          <cell r="I142">
            <v>1529.1</v>
          </cell>
          <cell r="J142">
            <v>0</v>
          </cell>
        </row>
        <row r="143">
          <cell r="A143" t="str">
            <v>24205</v>
          </cell>
          <cell r="C143" t="str">
            <v>Региональный проект "Обеспечение доступности услуг воздушного транспорта"</v>
          </cell>
          <cell r="D143" t="str">
            <v>24 2 05 00000</v>
          </cell>
          <cell r="E143">
            <v>0</v>
          </cell>
          <cell r="F143">
            <v>0</v>
          </cell>
          <cell r="G143">
            <v>0</v>
          </cell>
          <cell r="H143">
            <v>26311.924629999998</v>
          </cell>
          <cell r="I143">
            <v>26311.924629999998</v>
          </cell>
          <cell r="J143">
            <v>0</v>
          </cell>
        </row>
        <row r="144">
          <cell r="A144" t="str">
            <v>24206</v>
          </cell>
          <cell r="C144" t="str">
            <v>Региональный проект "Содействие развитию автомобильных дорог регионального, межмуниципального и местного значения"</v>
          </cell>
          <cell r="D144" t="str">
            <v>24 2 06 00000</v>
          </cell>
          <cell r="E144">
            <v>1936248.0073800003</v>
          </cell>
          <cell r="F144">
            <v>1936248.0073800003</v>
          </cell>
          <cell r="G144">
            <v>0</v>
          </cell>
          <cell r="H144">
            <v>1926227.9092300001</v>
          </cell>
          <cell r="I144">
            <v>1926227.9092300001</v>
          </cell>
          <cell r="J144">
            <v>0</v>
          </cell>
        </row>
        <row r="145">
          <cell r="A145" t="str">
            <v>24207</v>
          </cell>
          <cell r="C145" t="str">
            <v>Региональный проект "Обеспечение доступности услуг железнодорожного транспорта"</v>
          </cell>
          <cell r="D145" t="str">
            <v>24 2 07 00000</v>
          </cell>
          <cell r="E145">
            <v>8700</v>
          </cell>
          <cell r="F145">
            <v>8700</v>
          </cell>
          <cell r="G145">
            <v>0</v>
          </cell>
          <cell r="H145">
            <v>7138.8367400000006</v>
          </cell>
          <cell r="I145">
            <v>7138.8367400000006</v>
          </cell>
          <cell r="J145">
            <v>0</v>
          </cell>
        </row>
        <row r="146">
          <cell r="A146" t="str">
            <v>242И5</v>
          </cell>
          <cell r="C146" t="str">
            <v>Региональный проект "Безопасность дорожного движения"</v>
          </cell>
          <cell r="D146" t="str">
            <v>24 2 И5 00000</v>
          </cell>
          <cell r="E146">
            <v>30000</v>
          </cell>
          <cell r="F146">
            <v>30000</v>
          </cell>
          <cell r="G146">
            <v>0</v>
          </cell>
          <cell r="H146">
            <v>29739.91</v>
          </cell>
          <cell r="I146">
            <v>29739.91</v>
          </cell>
          <cell r="J146">
            <v>0</v>
          </cell>
        </row>
        <row r="147">
          <cell r="A147" t="str">
            <v>242И8</v>
          </cell>
          <cell r="C147" t="str">
            <v>Региональный проект «Региональная и местная дорожная сеть»</v>
          </cell>
          <cell r="D147" t="str">
            <v>24 2 И8 00000</v>
          </cell>
          <cell r="E147">
            <v>1926489.9999999998</v>
          </cell>
          <cell r="F147">
            <v>843831.79999999981</v>
          </cell>
          <cell r="G147">
            <v>1082658.2</v>
          </cell>
          <cell r="H147">
            <v>2876776.9016900002</v>
          </cell>
          <cell r="I147">
            <v>1794118.7016900002</v>
          </cell>
          <cell r="J147">
            <v>1082658.2</v>
          </cell>
        </row>
        <row r="148">
          <cell r="A148" t="str">
            <v>242И9</v>
          </cell>
          <cell r="C148" t="str">
            <v>Региональный проект "Общесистемные меры развития дорожного хозяйства"</v>
          </cell>
          <cell r="D148" t="str">
            <v>24 2 И9 00000</v>
          </cell>
          <cell r="E148">
            <v>0</v>
          </cell>
          <cell r="F148">
            <v>0</v>
          </cell>
          <cell r="G148">
            <v>0</v>
          </cell>
          <cell r="H148">
            <v>7800</v>
          </cell>
          <cell r="I148">
            <v>7800</v>
          </cell>
          <cell r="J148">
            <v>0</v>
          </cell>
        </row>
        <row r="149">
          <cell r="A149" t="str">
            <v>24401</v>
          </cell>
          <cell r="C149" t="str">
            <v>Комплекс процессных мероприятий "Обеспечение деятельности Министерства транспорта и дорожного хозяйства Кабардино-Балкарской Республики"</v>
          </cell>
          <cell r="D149" t="str">
            <v>24 4 01 00000</v>
          </cell>
          <cell r="E149">
            <v>54590.337999999996</v>
          </cell>
          <cell r="F149">
            <v>54590.337999999996</v>
          </cell>
          <cell r="G149">
            <v>0</v>
          </cell>
          <cell r="H149">
            <v>56076.313850000006</v>
          </cell>
          <cell r="I149">
            <v>56076.313850000006</v>
          </cell>
          <cell r="J149">
            <v>0</v>
          </cell>
        </row>
        <row r="150">
          <cell r="A150" t="str">
            <v>24405</v>
          </cell>
          <cell r="C150" t="str">
            <v>Комплекс процессных мероприятий "Обеспечение деятельности в сфере управления дорожным хозяйством"</v>
          </cell>
          <cell r="D150" t="str">
            <v>24 4 05 00000</v>
          </cell>
          <cell r="E150">
            <v>40465.01</v>
          </cell>
          <cell r="F150">
            <v>40465.01</v>
          </cell>
          <cell r="G150">
            <v>0</v>
          </cell>
          <cell r="H150">
            <v>49527.18075</v>
          </cell>
          <cell r="I150">
            <v>49527.18075</v>
          </cell>
          <cell r="J150">
            <v>0</v>
          </cell>
        </row>
        <row r="151">
          <cell r="A151" t="str">
            <v>24406</v>
          </cell>
          <cell r="C151" t="str">
            <v>Комплекс процессных мероприятий "Капитальный ремонт, ремонт и содержание автомобильных дорог общего пользования регионального значения"</v>
          </cell>
          <cell r="D151" t="str">
            <v>24 4 06 00000</v>
          </cell>
          <cell r="E151">
            <v>2001602.37481</v>
          </cell>
          <cell r="F151">
            <v>2001602.37481</v>
          </cell>
          <cell r="G151">
            <v>0</v>
          </cell>
          <cell r="H151">
            <v>2118730.0234899996</v>
          </cell>
          <cell r="I151">
            <v>2118730.0234899996</v>
          </cell>
          <cell r="J151">
            <v>0</v>
          </cell>
        </row>
        <row r="152">
          <cell r="A152" t="str">
            <v>24497</v>
          </cell>
          <cell r="C152" t="str">
            <v>Комплекс процессных мероприятий "Внедрение сегментов аппаратно-программного комплекса "Безопасная республика"</v>
          </cell>
          <cell r="D152" t="str">
            <v>24 4 97 00000</v>
          </cell>
          <cell r="E152">
            <v>20715.510000000002</v>
          </cell>
          <cell r="F152">
            <v>20715.510000000002</v>
          </cell>
          <cell r="G152">
            <v>0</v>
          </cell>
          <cell r="H152">
            <v>44536.100739999994</v>
          </cell>
          <cell r="I152">
            <v>44536.100739999994</v>
          </cell>
          <cell r="J152">
            <v>0</v>
          </cell>
        </row>
        <row r="153">
          <cell r="A153" t="str">
            <v>24498</v>
          </cell>
          <cell r="C153" t="str">
            <v>Комплекс процессных мероприятий "Обеспечение создания и функционирования отдельных систем региональной безопасности на территории Кабардино-Балкарской Республики"</v>
          </cell>
          <cell r="D153" t="str">
            <v>24 4 98 00000</v>
          </cell>
          <cell r="E153">
            <v>81085.463999999993</v>
          </cell>
          <cell r="F153">
            <v>81085.463999999993</v>
          </cell>
          <cell r="G153">
            <v>0</v>
          </cell>
          <cell r="H153">
            <v>90103.75900000002</v>
          </cell>
          <cell r="I153">
            <v>90103.75900000002</v>
          </cell>
          <cell r="J153">
            <v>0</v>
          </cell>
        </row>
        <row r="154">
          <cell r="A154" t="str">
            <v>24499</v>
          </cell>
          <cell r="C154" t="str">
            <v>Комплекс процессных мероприятий "Развитие системы обеспечения вызова экстренных оперативных служб по единому номеру "112" в Кабардино-Балкарской Республике"</v>
          </cell>
          <cell r="D154" t="str">
            <v>24 4 99 00000</v>
          </cell>
          <cell r="E154">
            <v>14400</v>
          </cell>
          <cell r="F154">
            <v>14400</v>
          </cell>
          <cell r="G154">
            <v>0</v>
          </cell>
          <cell r="H154">
            <v>12917.562519999999</v>
          </cell>
          <cell r="I154">
            <v>12917.562519999999</v>
          </cell>
          <cell r="J154">
            <v>0</v>
          </cell>
        </row>
        <row r="155">
          <cell r="A155" t="str">
            <v>24901</v>
          </cell>
          <cell r="C155" t="str">
            <v>Резервные средства</v>
          </cell>
          <cell r="D155" t="str">
            <v>24 9 01 00000</v>
          </cell>
          <cell r="E155">
            <v>50000</v>
          </cell>
          <cell r="F155">
            <v>50000</v>
          </cell>
          <cell r="G155">
            <v>0</v>
          </cell>
          <cell r="H155">
            <v>7559.3525199999995</v>
          </cell>
          <cell r="I155">
            <v>7559.3525199999995</v>
          </cell>
          <cell r="J155">
            <v>0</v>
          </cell>
        </row>
        <row r="156">
          <cell r="A156" t="str">
            <v>25</v>
          </cell>
          <cell r="B156">
            <v>16</v>
          </cell>
          <cell r="C156" t="str">
            <v>Государственная программа Кабардино-Балкарской Республики "Развитие сельского хозяйства и регулирование рынков сельскохозяйственной продукции, сырья и продовольствия в Кабардино-Балкарской Республике"</v>
          </cell>
          <cell r="D156" t="str">
            <v>25 0 00 00000</v>
          </cell>
          <cell r="E156">
            <v>3817413.7563299993</v>
          </cell>
          <cell r="F156">
            <v>499628.85633000016</v>
          </cell>
          <cell r="G156">
            <v>3317784.9</v>
          </cell>
          <cell r="H156">
            <v>4363486.2145500006</v>
          </cell>
          <cell r="I156">
            <v>545401.97105000017</v>
          </cell>
          <cell r="J156">
            <v>3818084.2435000003</v>
          </cell>
        </row>
        <row r="157">
          <cell r="A157" t="str">
            <v>25201</v>
          </cell>
          <cell r="C157" t="str">
            <v>Региональный проект "Развитие отраслей и техническая модернизация агропромышленного комплекса"</v>
          </cell>
          <cell r="D157" t="str">
            <v>25 2 01 00000</v>
          </cell>
          <cell r="E157">
            <v>2104014.1052600001</v>
          </cell>
          <cell r="F157">
            <v>105200.70526000019</v>
          </cell>
          <cell r="G157">
            <v>1998813.4</v>
          </cell>
          <cell r="H157">
            <v>2095836.5194800003</v>
          </cell>
          <cell r="I157">
            <v>104882.0759800002</v>
          </cell>
          <cell r="J157">
            <v>1990954.4435000001</v>
          </cell>
        </row>
        <row r="158">
          <cell r="A158" t="str">
            <v>25204</v>
          </cell>
          <cell r="C158" t="str">
            <v>Региональный проект "Стимулирование развития виноградарства и виноделия"</v>
          </cell>
          <cell r="D158" t="str">
            <v>25 2 04 00000</v>
          </cell>
          <cell r="E158">
            <v>219132.52632</v>
          </cell>
          <cell r="F158">
            <v>10956.62632000001</v>
          </cell>
          <cell r="G158">
            <v>208175.9</v>
          </cell>
          <cell r="H158">
            <v>178606.21053000001</v>
          </cell>
          <cell r="I158">
            <v>8930.310530000017</v>
          </cell>
          <cell r="J158">
            <v>169675.9</v>
          </cell>
        </row>
        <row r="159">
          <cell r="A159" t="str">
            <v>25206</v>
          </cell>
          <cell r="C159" t="str">
            <v>Региональный проект "Развитие отраслей овощеводства и картофелеводства"</v>
          </cell>
          <cell r="D159" t="str">
            <v>25 2 06 00000</v>
          </cell>
          <cell r="E159">
            <v>81280.210529999997</v>
          </cell>
          <cell r="F159">
            <v>4064.0105299999996</v>
          </cell>
          <cell r="G159">
            <v>77216.2</v>
          </cell>
          <cell r="H159">
            <v>81280.210529999997</v>
          </cell>
          <cell r="I159">
            <v>4064.0105299999996</v>
          </cell>
          <cell r="J159">
            <v>77216.2</v>
          </cell>
        </row>
        <row r="160">
          <cell r="A160" t="str">
            <v>25207</v>
          </cell>
          <cell r="C160" t="str">
            <v>Региональный проект "Вовлечение в оборот и комплексная мелиорация земель сельскохозяйственного назначения"</v>
          </cell>
          <cell r="D160" t="str">
            <v>25 2 07 00000</v>
          </cell>
          <cell r="E160">
            <v>549755.36841999996</v>
          </cell>
          <cell r="F160">
            <v>27487.768419999979</v>
          </cell>
          <cell r="G160">
            <v>522267.6</v>
          </cell>
          <cell r="H160">
            <v>1117321.57895</v>
          </cell>
          <cell r="I160">
            <v>55866.078949999996</v>
          </cell>
          <cell r="J160">
            <v>1061455.5</v>
          </cell>
        </row>
        <row r="161">
          <cell r="A161" t="str">
            <v>252Е4</v>
          </cell>
          <cell r="C161" t="str">
            <v>Региональный проект «Кадры в агропромышленном комплексе»</v>
          </cell>
          <cell r="D161" t="str">
            <v>25 2 Е4 00000</v>
          </cell>
          <cell r="E161">
            <v>516476.56565999996</v>
          </cell>
          <cell r="F161">
            <v>5164.7656599999755</v>
          </cell>
          <cell r="G161">
            <v>511311.8</v>
          </cell>
          <cell r="H161">
            <v>524022.50592999998</v>
          </cell>
          <cell r="I161">
            <v>5240.3059299999732</v>
          </cell>
          <cell r="J161">
            <v>518782.2</v>
          </cell>
        </row>
        <row r="162">
          <cell r="A162" t="str">
            <v>25303</v>
          </cell>
          <cell r="C162" t="str">
            <v>Ведомственный проект "Отдельные мероприятия в области сельского хозяйства"</v>
          </cell>
          <cell r="D162" t="str">
            <v>25 3 03 00000</v>
          </cell>
          <cell r="E162">
            <v>8000</v>
          </cell>
          <cell r="F162">
            <v>8000</v>
          </cell>
          <cell r="G162">
            <v>0</v>
          </cell>
          <cell r="H162">
            <v>8000</v>
          </cell>
          <cell r="I162">
            <v>8000</v>
          </cell>
          <cell r="J162">
            <v>0</v>
          </cell>
        </row>
        <row r="163">
          <cell r="A163" t="str">
            <v>25401</v>
          </cell>
          <cell r="C163" t="str">
            <v>Комплекс процессных мероприятий "Обеспечение деятельности Министерства сельского хозяйства Кабардино-Балкарской Республики"</v>
          </cell>
          <cell r="D163" t="str">
            <v>25 4 01 00000</v>
          </cell>
          <cell r="E163">
            <v>97373.381640000007</v>
          </cell>
          <cell r="F163">
            <v>97373.381640000007</v>
          </cell>
          <cell r="G163">
            <v>0</v>
          </cell>
          <cell r="H163">
            <v>98772.085080000004</v>
          </cell>
          <cell r="I163">
            <v>98772.085080000004</v>
          </cell>
          <cell r="J163">
            <v>0</v>
          </cell>
        </row>
        <row r="164">
          <cell r="A164" t="str">
            <v>25402</v>
          </cell>
          <cell r="C164" t="str">
            <v>Комплекс процессных мероприятий "Организация ветеринарного и фитосанитарного надзора"</v>
          </cell>
          <cell r="D164" t="str">
            <v>25 4 02 00000</v>
          </cell>
          <cell r="E164">
            <v>241381.59849999999</v>
          </cell>
          <cell r="F164">
            <v>241381.59849999999</v>
          </cell>
          <cell r="G164">
            <v>0</v>
          </cell>
          <cell r="H164">
            <v>249906.64104999998</v>
          </cell>
          <cell r="I164">
            <v>249906.64104999998</v>
          </cell>
          <cell r="J164">
            <v>0</v>
          </cell>
        </row>
        <row r="165">
          <cell r="A165" t="str">
            <v>25403</v>
          </cell>
          <cell r="C165" t="str">
            <v>Комплекс процессных мероприятий "Обеспечение деятельности государственного бюджетного учреждения Кабардино-Балкарской Республики "Управление капитального строительства Министерства сельского хозяйства Кабардино-Балкарской Республики"</v>
          </cell>
          <cell r="D165" t="str">
            <v>25 4 03 00000</v>
          </cell>
          <cell r="E165">
            <v>0</v>
          </cell>
          <cell r="F165">
            <v>0</v>
          </cell>
          <cell r="G165">
            <v>0</v>
          </cell>
          <cell r="H165">
            <v>9740.4629999999997</v>
          </cell>
          <cell r="I165">
            <v>9740.4629999999997</v>
          </cell>
          <cell r="J165">
            <v>0</v>
          </cell>
        </row>
        <row r="166">
          <cell r="A166" t="str">
            <v>29</v>
          </cell>
          <cell r="B166">
            <v>17</v>
          </cell>
          <cell r="C166" t="str">
            <v>Государственная программа Кабардино-Балкарской Республики "Развитие лесного хозяйства в Кабардино-Балкарской Республике"</v>
          </cell>
          <cell r="D166" t="str">
            <v>29 0 00 00000</v>
          </cell>
          <cell r="E166">
            <v>185163.03858000002</v>
          </cell>
          <cell r="F166">
            <v>25824.438580000016</v>
          </cell>
          <cell r="G166">
            <v>159338.6</v>
          </cell>
          <cell r="H166">
            <v>194200.16849999997</v>
          </cell>
          <cell r="I166">
            <v>27972.677999999956</v>
          </cell>
          <cell r="J166">
            <v>166227.49050000001</v>
          </cell>
        </row>
        <row r="167">
          <cell r="A167" t="str">
            <v>292Ч6</v>
          </cell>
          <cell r="C167" t="str">
            <v>Региональный проект "Сохранение лесов"</v>
          </cell>
          <cell r="D167" t="str">
            <v>29 2 Ч6 00000</v>
          </cell>
          <cell r="E167">
            <v>9224.7000000000007</v>
          </cell>
          <cell r="F167">
            <v>0</v>
          </cell>
          <cell r="G167">
            <v>9224.7000000000007</v>
          </cell>
          <cell r="H167">
            <v>9224.7000000000007</v>
          </cell>
          <cell r="I167">
            <v>0</v>
          </cell>
          <cell r="J167">
            <v>9224.7000000000007</v>
          </cell>
        </row>
        <row r="168">
          <cell r="A168" t="str">
            <v>292Y4</v>
          </cell>
          <cell r="C168" t="str">
            <v>Региональный проект "Стимулирование спроса на отечественные беспилотные авиационные системы"</v>
          </cell>
          <cell r="D168" t="str">
            <v>29 2 Y4 00000</v>
          </cell>
          <cell r="E168">
            <v>0</v>
          </cell>
          <cell r="F168">
            <v>0</v>
          </cell>
          <cell r="G168">
            <v>0</v>
          </cell>
          <cell r="H168">
            <v>5249.5905000000002</v>
          </cell>
          <cell r="I168">
            <v>0</v>
          </cell>
          <cell r="J168">
            <v>5249.5905000000002</v>
          </cell>
        </row>
        <row r="169">
          <cell r="A169" t="str">
            <v>29401</v>
          </cell>
          <cell r="C169" t="str">
            <v>Комплекс процессных мероприятий "Обеспечение эффективной реализации государственных функций в области лесных отношений"</v>
          </cell>
          <cell r="D169" t="str">
            <v>29 4 01 00000</v>
          </cell>
          <cell r="E169">
            <v>175938.33858000001</v>
          </cell>
          <cell r="F169">
            <v>25824.438580000016</v>
          </cell>
          <cell r="G169">
            <v>150113.9</v>
          </cell>
          <cell r="H169">
            <v>179725.87799999997</v>
          </cell>
          <cell r="I169">
            <v>27972.677999999956</v>
          </cell>
          <cell r="J169">
            <v>151753.20000000001</v>
          </cell>
        </row>
        <row r="170">
          <cell r="A170">
            <v>30</v>
          </cell>
          <cell r="B170">
            <v>18</v>
          </cell>
          <cell r="C170" t="str">
            <v>Государственная программа Кабардино-Балкарской Республики "Энергоэффективность и развитие энергетики в Кабардино-Балкарской Республике"</v>
          </cell>
          <cell r="D170" t="str">
            <v>30 0 00 00000</v>
          </cell>
          <cell r="E170">
            <v>0</v>
          </cell>
          <cell r="F170">
            <v>0</v>
          </cell>
          <cell r="G170">
            <v>0</v>
          </cell>
          <cell r="H170">
            <v>74283.894740000003</v>
          </cell>
          <cell r="I170">
            <v>3714.1947400000004</v>
          </cell>
          <cell r="J170">
            <v>70569.7</v>
          </cell>
        </row>
        <row r="171">
          <cell r="A171" t="str">
            <v>30204</v>
          </cell>
          <cell r="C171" t="str">
            <v>Региональный проект "Развитие рынка природного газа как моторного топлива"</v>
          </cell>
          <cell r="D171" t="str">
            <v>30 2 04 00000</v>
          </cell>
          <cell r="E171">
            <v>0</v>
          </cell>
          <cell r="F171">
            <v>0</v>
          </cell>
          <cell r="G171">
            <v>0</v>
          </cell>
          <cell r="H171">
            <v>2283.8947400000002</v>
          </cell>
          <cell r="I171">
            <v>114.19474000000037</v>
          </cell>
          <cell r="J171">
            <v>2169.6999999999998</v>
          </cell>
        </row>
        <row r="172">
          <cell r="A172" t="str">
            <v>3028G</v>
          </cell>
          <cell r="C172" t="str">
            <v>Региональный проект "Развитие рынка природного газа как моторного топлива"</v>
          </cell>
          <cell r="D172" t="str">
            <v>30 2 8G 00000</v>
          </cell>
          <cell r="E172">
            <v>0</v>
          </cell>
          <cell r="F172">
            <v>0</v>
          </cell>
          <cell r="G172">
            <v>0</v>
          </cell>
          <cell r="H172">
            <v>72000</v>
          </cell>
          <cell r="I172">
            <v>3600</v>
          </cell>
          <cell r="J172">
            <v>68400</v>
          </cell>
        </row>
        <row r="173">
          <cell r="A173" t="str">
            <v>38</v>
          </cell>
          <cell r="B173">
            <v>19</v>
          </cell>
          <cell r="C173" t="str">
            <v>Государственная программа Кабардино-Балкарской Республики "Управление государственным имуществом Кабардино-Балкарской Республики"</v>
          </cell>
          <cell r="D173" t="str">
            <v>38 0 00 00000</v>
          </cell>
          <cell r="E173">
            <v>61951.882999999994</v>
          </cell>
          <cell r="F173">
            <v>61951.882999999994</v>
          </cell>
          <cell r="G173">
            <v>0</v>
          </cell>
          <cell r="H173">
            <v>126236.34040999999</v>
          </cell>
          <cell r="I173">
            <v>126236.34040999999</v>
          </cell>
          <cell r="J173">
            <v>0</v>
          </cell>
        </row>
        <row r="174">
          <cell r="A174" t="str">
            <v>38412</v>
          </cell>
          <cell r="C174" t="str">
            <v>Комплекс процессных мероприятий "Управление государственным имуществом Кабардино-Балкарской Республики"</v>
          </cell>
          <cell r="D174" t="str">
            <v>38 4 12 00000</v>
          </cell>
          <cell r="E174">
            <v>61951.882999999994</v>
          </cell>
          <cell r="F174">
            <v>61951.882999999994</v>
          </cell>
          <cell r="G174">
            <v>0</v>
          </cell>
          <cell r="H174">
            <v>126236.34040999999</v>
          </cell>
          <cell r="I174">
            <v>126236.34040999999</v>
          </cell>
          <cell r="J174">
            <v>0</v>
          </cell>
        </row>
        <row r="175">
          <cell r="A175" t="str">
            <v>39</v>
          </cell>
          <cell r="B175">
            <v>20</v>
          </cell>
          <cell r="C175" t="str">
            <v>Государственная программа Кабардино-Балкарской Республики "Управление государственными финансами, государственным долгом и межбюджетными отношениями в Кабардино-Балкарской Республике"</v>
          </cell>
          <cell r="D175" t="str">
            <v>39 0 00 00000</v>
          </cell>
          <cell r="E175">
            <v>1159446.8365199999</v>
          </cell>
          <cell r="F175">
            <v>1159446.8365199999</v>
          </cell>
          <cell r="G175">
            <v>0</v>
          </cell>
          <cell r="H175">
            <v>960868.38068000006</v>
          </cell>
          <cell r="I175">
            <v>960868.38068000006</v>
          </cell>
          <cell r="J175">
            <v>0</v>
          </cell>
        </row>
        <row r="176">
          <cell r="A176" t="str">
            <v>39401</v>
          </cell>
          <cell r="C176" t="str">
            <v>Комплекс процессных мероприятий "Поддержка и организация направления муниципальным образованиям Кабардино-Балкарской Республики межбюджетных трансфертов с целью выравнивания их бюджетной обеспеченности, обеспечения сбалансированности бюджетов муниципальных образований Кабардино-Балкарской Республики, социально-экономического развития и исполнения делегированных полномочий"</v>
          </cell>
          <cell r="D176" t="str">
            <v>39 4 01 00000</v>
          </cell>
          <cell r="E176">
            <v>753103.79999999993</v>
          </cell>
          <cell r="F176">
            <v>753103.79999999993</v>
          </cell>
          <cell r="G176">
            <v>0</v>
          </cell>
          <cell r="H176">
            <v>729413.4</v>
          </cell>
          <cell r="I176">
            <v>729413.4</v>
          </cell>
          <cell r="J176">
            <v>0</v>
          </cell>
        </row>
        <row r="177">
          <cell r="A177" t="str">
            <v>39402</v>
          </cell>
          <cell r="C177" t="str">
            <v>Комплекс процессных мероприятий "Организация и управление бюджетным процессом и повышение его открытости"</v>
          </cell>
          <cell r="D177" t="str">
            <v>39 4 02 00000</v>
          </cell>
          <cell r="E177">
            <v>150000</v>
          </cell>
          <cell r="F177">
            <v>150000</v>
          </cell>
          <cell r="G177">
            <v>0</v>
          </cell>
          <cell r="H177">
            <v>23022.621859999999</v>
          </cell>
          <cell r="I177">
            <v>23022.621859999999</v>
          </cell>
          <cell r="J177">
            <v>0</v>
          </cell>
        </row>
        <row r="178">
          <cell r="A178" t="str">
            <v>39404</v>
          </cell>
          <cell r="C178" t="str">
            <v>Комплекс процессных мероприятий "Сопровождение информационных систем обеспечения бюджетных правоотношений"</v>
          </cell>
          <cell r="D178" t="str">
            <v>39 4 04 00000</v>
          </cell>
          <cell r="E178">
            <v>28352.9</v>
          </cell>
          <cell r="F178">
            <v>28352.9</v>
          </cell>
          <cell r="G178">
            <v>0</v>
          </cell>
          <cell r="H178">
            <v>21244.641540000001</v>
          </cell>
          <cell r="I178">
            <v>21244.641540000001</v>
          </cell>
          <cell r="J178">
            <v>0</v>
          </cell>
        </row>
        <row r="179">
          <cell r="A179" t="str">
            <v>39405</v>
          </cell>
          <cell r="C179" t="str">
            <v>Комплекс процессных мероприятий "Поощрение муниципальных образований Кабардино-Балкарской Республики по итогам оценки эффективности деятельности органов местного самоуправления"</v>
          </cell>
          <cell r="D179" t="str">
            <v>39 4 05 00000</v>
          </cell>
          <cell r="E179">
            <v>0</v>
          </cell>
          <cell r="F179">
            <v>0</v>
          </cell>
          <cell r="G179">
            <v>0</v>
          </cell>
          <cell r="H179">
            <v>4491.8100000000004</v>
          </cell>
          <cell r="I179">
            <v>4491.8100000000004</v>
          </cell>
          <cell r="J179">
            <v>0</v>
          </cell>
        </row>
        <row r="180">
          <cell r="A180" t="str">
            <v>39408</v>
          </cell>
          <cell r="C180" t="str">
            <v>Комплекс процессных мероприятий "Управление государственным долгом и государственными финансовыми активами"</v>
          </cell>
          <cell r="D180" t="str">
            <v>39 4 08 00000</v>
          </cell>
          <cell r="E180">
            <v>107000</v>
          </cell>
          <cell r="F180">
            <v>107000</v>
          </cell>
          <cell r="G180">
            <v>0</v>
          </cell>
          <cell r="H180">
            <v>63500</v>
          </cell>
          <cell r="I180">
            <v>63500</v>
          </cell>
          <cell r="J180">
            <v>0</v>
          </cell>
        </row>
        <row r="181">
          <cell r="A181" t="str">
            <v>39415</v>
          </cell>
          <cell r="C181" t="str">
            <v>Комплекс процессных мероприятий "Обеспечение деятельности Министерства финансов Кабардино-Балкарской Республики"</v>
          </cell>
          <cell r="D181" t="str">
            <v>39 4 15 00000</v>
          </cell>
          <cell r="E181">
            <v>120990.13652000001</v>
          </cell>
          <cell r="F181">
            <v>120990.13652000001</v>
          </cell>
          <cell r="G181">
            <v>0</v>
          </cell>
          <cell r="H181">
            <v>119195.90728</v>
          </cell>
          <cell r="I181">
            <v>119195.90728</v>
          </cell>
          <cell r="J181">
            <v>0</v>
          </cell>
        </row>
        <row r="182">
          <cell r="A182">
            <v>40</v>
          </cell>
          <cell r="B182">
            <v>21</v>
          </cell>
          <cell r="C182" t="str">
            <v>Государственная программа Кабардино-Балкарской Республики "Формирование современной городской среды"</v>
          </cell>
          <cell r="D182" t="str">
            <v>40 0 00 00000</v>
          </cell>
          <cell r="E182">
            <v>347541.41414000001</v>
          </cell>
          <cell r="F182">
            <v>3475.414140000008</v>
          </cell>
          <cell r="G182">
            <v>344066</v>
          </cell>
          <cell r="H182">
            <v>347541.41655999998</v>
          </cell>
          <cell r="I182">
            <v>3475.4165599999251</v>
          </cell>
          <cell r="J182">
            <v>344066.00000000006</v>
          </cell>
        </row>
        <row r="183">
          <cell r="A183" t="str">
            <v>402И4</v>
          </cell>
          <cell r="C183" t="str">
            <v>Региональный проект "Формирование комфортной городской среды"</v>
          </cell>
          <cell r="D183" t="str">
            <v>40 2 И4 00000</v>
          </cell>
          <cell r="E183">
            <v>347541.41414000001</v>
          </cell>
          <cell r="F183">
            <v>3475.414140000008</v>
          </cell>
          <cell r="G183">
            <v>344066</v>
          </cell>
          <cell r="H183">
            <v>347541.41655999998</v>
          </cell>
          <cell r="I183">
            <v>3475.4165599999251</v>
          </cell>
          <cell r="J183">
            <v>344066.00000000006</v>
          </cell>
        </row>
        <row r="184">
          <cell r="A184" t="str">
            <v>46</v>
          </cell>
          <cell r="B184">
            <v>22</v>
          </cell>
          <cell r="C184" t="str">
            <v>Государственная программа Кабардино-Балкарской Республики "Реализация государственной национальной политики и общественных проектов в Кабардино-Балкарской Республике"</v>
          </cell>
          <cell r="D184" t="str">
            <v>46 0 00 00000</v>
          </cell>
          <cell r="E184">
            <v>70239.066999999995</v>
          </cell>
          <cell r="F184">
            <v>59859.066999999995</v>
          </cell>
          <cell r="G184">
            <v>10380</v>
          </cell>
          <cell r="H184">
            <v>75618.985289999997</v>
          </cell>
          <cell r="I184">
            <v>59477.152789999993</v>
          </cell>
          <cell r="J184">
            <v>16141.832499999999</v>
          </cell>
        </row>
        <row r="185">
          <cell r="A185" t="str">
            <v>46201</v>
          </cell>
          <cell r="C185" t="str">
            <v>Региональный проект "Совершенствование государственно-общественного партнерства в сфере государственной национальной политики"</v>
          </cell>
          <cell r="D185" t="str">
            <v>46 2 01 00000</v>
          </cell>
          <cell r="E185">
            <v>10526.32</v>
          </cell>
          <cell r="F185">
            <v>526.31999999999971</v>
          </cell>
          <cell r="G185">
            <v>10000</v>
          </cell>
          <cell r="H185">
            <v>10526.315789999999</v>
          </cell>
          <cell r="I185">
            <v>526.31578999999874</v>
          </cell>
          <cell r="J185">
            <v>10000</v>
          </cell>
        </row>
        <row r="186">
          <cell r="A186" t="str">
            <v>46399</v>
          </cell>
          <cell r="C186" t="str">
            <v>Ведомственный проект "Совершенствование государственно-общественного партнерства в сфере национальной политики, духовно-просветительской деятельности и поддержки общественных проектов"</v>
          </cell>
          <cell r="D186" t="str">
            <v>46 3 99 00000</v>
          </cell>
          <cell r="E186">
            <v>22615</v>
          </cell>
          <cell r="F186">
            <v>22615</v>
          </cell>
          <cell r="G186">
            <v>0</v>
          </cell>
          <cell r="H186">
            <v>28566.371999999999</v>
          </cell>
          <cell r="I186">
            <v>22568.9395</v>
          </cell>
          <cell r="J186">
            <v>5997.4324999999999</v>
          </cell>
        </row>
        <row r="187">
          <cell r="A187" t="str">
            <v>46401</v>
          </cell>
          <cell r="C187" t="str">
            <v>Комплекс процессных мероприятий "Укрепление единства российской нации, формирование общероссийской гражданской идентичности и этнокультурное развитие народов России"</v>
          </cell>
          <cell r="D187" t="str">
            <v>46 4 01 00000</v>
          </cell>
          <cell r="E187">
            <v>1800</v>
          </cell>
          <cell r="F187">
            <v>1800</v>
          </cell>
          <cell r="G187">
            <v>0</v>
          </cell>
          <cell r="H187">
            <v>913.6</v>
          </cell>
          <cell r="I187">
            <v>913.6</v>
          </cell>
          <cell r="J187">
            <v>0</v>
          </cell>
        </row>
        <row r="188">
          <cell r="A188" t="str">
            <v>46402</v>
          </cell>
          <cell r="C188" t="str">
            <v>Комплекс процессных мероприятий "Обеспечение деятельности Министерства по делам национальностей и общественным проектам Кабардино-Балкарской Республики"</v>
          </cell>
          <cell r="D188" t="str">
            <v>46 4 02 00000</v>
          </cell>
          <cell r="E188">
            <v>30447.746999999999</v>
          </cell>
          <cell r="F188">
            <v>30447.746999999999</v>
          </cell>
          <cell r="G188">
            <v>0</v>
          </cell>
          <cell r="H188">
            <v>31045.6986</v>
          </cell>
          <cell r="I188">
            <v>31045.6986</v>
          </cell>
          <cell r="J188">
            <v>0</v>
          </cell>
        </row>
        <row r="189">
          <cell r="A189" t="str">
            <v>46497</v>
          </cell>
          <cell r="C189" t="str">
            <v>Комплекс процессных мероприятий "Обеспечение реализации Государственной программы по оказанию содействия добровольному переселению в Российскую Федерацию соотечественников, проживающих за рубежом"</v>
          </cell>
          <cell r="D189" t="str">
            <v>46 4 97 00000</v>
          </cell>
          <cell r="E189">
            <v>400</v>
          </cell>
          <cell r="F189">
            <v>20</v>
          </cell>
          <cell r="G189">
            <v>380</v>
          </cell>
          <cell r="H189">
            <v>152</v>
          </cell>
          <cell r="I189">
            <v>7.5999999999999943</v>
          </cell>
          <cell r="J189">
            <v>144.4</v>
          </cell>
        </row>
        <row r="190">
          <cell r="A190" t="str">
            <v>46499</v>
          </cell>
          <cell r="C190" t="str">
            <v>Комплекс процессных мероприятий "Поддержка соотечественников, проживающих за рубежом"</v>
          </cell>
          <cell r="D190" t="str">
            <v>46 4 99 00000</v>
          </cell>
          <cell r="E190">
            <v>4450</v>
          </cell>
          <cell r="F190">
            <v>4450</v>
          </cell>
          <cell r="G190">
            <v>0</v>
          </cell>
          <cell r="H190">
            <v>4414.9989000000005</v>
          </cell>
          <cell r="I190">
            <v>4414.9989000000005</v>
          </cell>
          <cell r="J190">
            <v>0</v>
          </cell>
        </row>
        <row r="191">
          <cell r="A191" t="str">
            <v>48</v>
          </cell>
          <cell r="B191">
            <v>23</v>
          </cell>
          <cell r="C191" t="str">
            <v>Государственная программа Кабардино-Балкарской Республики "Комплексное развитие сельских территорий Кабардино-Балкарской Республики"</v>
          </cell>
          <cell r="D191" t="str">
            <v>48 0 00 00000</v>
          </cell>
          <cell r="E191">
            <v>608032.13543999998</v>
          </cell>
          <cell r="F191">
            <v>6082.5354400000033</v>
          </cell>
          <cell r="G191">
            <v>601949.6</v>
          </cell>
          <cell r="H191">
            <v>606720.56938999996</v>
          </cell>
          <cell r="I191">
            <v>6069.5693899999887</v>
          </cell>
          <cell r="J191">
            <v>600650.99999999988</v>
          </cell>
        </row>
        <row r="192">
          <cell r="A192" t="str">
            <v>48201</v>
          </cell>
          <cell r="C192" t="str">
            <v>Региональный проект "Развитие жилищного строительства на сельских территориях и повышение уровня благоустройства домовладений"</v>
          </cell>
          <cell r="D192" t="str">
            <v>48 2 01 00000</v>
          </cell>
          <cell r="E192">
            <v>5613.8383800000011</v>
          </cell>
          <cell r="F192">
            <v>56.138380000000325</v>
          </cell>
          <cell r="G192">
            <v>5557.7000000000007</v>
          </cell>
          <cell r="H192">
            <v>5613.8383800000001</v>
          </cell>
          <cell r="I192">
            <v>56.138380000000325</v>
          </cell>
          <cell r="J192">
            <v>5557.7</v>
          </cell>
        </row>
        <row r="193">
          <cell r="A193" t="str">
            <v>48204</v>
          </cell>
          <cell r="C193" t="str">
            <v>Региональный проект "Современный облик сельских территорий"</v>
          </cell>
          <cell r="D193" t="str">
            <v>48 2 04 00000</v>
          </cell>
          <cell r="E193">
            <v>594875.56978999998</v>
          </cell>
          <cell r="F193">
            <v>5950.9697900000028</v>
          </cell>
          <cell r="G193">
            <v>588924.6</v>
          </cell>
          <cell r="H193">
            <v>593793.93100999994</v>
          </cell>
          <cell r="I193">
            <v>5940.2310099999886</v>
          </cell>
          <cell r="J193">
            <v>587853.69999999995</v>
          </cell>
        </row>
        <row r="194">
          <cell r="A194" t="str">
            <v>48206</v>
          </cell>
          <cell r="C194" t="str">
            <v>Региональный проект "Благоустройство сельских территорий"</v>
          </cell>
          <cell r="D194" t="str">
            <v>48 2 06 00000</v>
          </cell>
          <cell r="E194">
            <v>7542.7272700000003</v>
          </cell>
          <cell r="F194">
            <v>75.427270000000135</v>
          </cell>
          <cell r="G194">
            <v>7467.3</v>
          </cell>
          <cell r="H194">
            <v>7312.8</v>
          </cell>
          <cell r="I194">
            <v>73.199999999999818</v>
          </cell>
          <cell r="J194">
            <v>7239.6</v>
          </cell>
        </row>
        <row r="195">
          <cell r="A195" t="str">
            <v>52</v>
          </cell>
          <cell r="B195">
            <v>24</v>
          </cell>
          <cell r="C195" t="str">
            <v>Государственная программа Кабардино-Балкарской Республики "Развитие молодежной политики в Кабардино-Балкарской Республике"</v>
          </cell>
          <cell r="D195" t="str">
            <v>52 0 00 00000</v>
          </cell>
          <cell r="E195">
            <v>242253.94854999994</v>
          </cell>
          <cell r="F195">
            <v>114184.54854999998</v>
          </cell>
          <cell r="G195">
            <v>128069.4</v>
          </cell>
          <cell r="H195">
            <v>305058.19608999998</v>
          </cell>
          <cell r="I195">
            <v>176988.79609000002</v>
          </cell>
          <cell r="J195">
            <v>128069.4</v>
          </cell>
        </row>
        <row r="196">
          <cell r="A196" t="str">
            <v>522Ю1</v>
          </cell>
          <cell r="C196" t="str">
            <v>Региональный проект "Россия - страна возможностей"</v>
          </cell>
          <cell r="D196" t="str">
            <v>52 2 Ю1 00000</v>
          </cell>
          <cell r="E196">
            <v>121907.26999999999</v>
          </cell>
          <cell r="F196">
            <v>1219.0699999999924</v>
          </cell>
          <cell r="G196">
            <v>120688.2</v>
          </cell>
          <cell r="H196">
            <v>206236.82273000001</v>
          </cell>
          <cell r="I196">
            <v>85548.622730000017</v>
          </cell>
          <cell r="J196">
            <v>120688.2</v>
          </cell>
        </row>
        <row r="197">
          <cell r="A197" t="str">
            <v>522Ю2</v>
          </cell>
          <cell r="C197" t="str">
            <v>Региональный проект "Мы вместе (Воспитание гармонично развитой личности)"</v>
          </cell>
          <cell r="D197" t="str">
            <v>52 2 Ю2 00000</v>
          </cell>
          <cell r="E197">
            <v>7455.76</v>
          </cell>
          <cell r="F197">
            <v>74.5600000000004</v>
          </cell>
          <cell r="G197">
            <v>7381.2</v>
          </cell>
          <cell r="H197">
            <v>7455.7575800000004</v>
          </cell>
          <cell r="I197">
            <v>74.557580000000598</v>
          </cell>
          <cell r="J197">
            <v>7381.2</v>
          </cell>
        </row>
        <row r="198">
          <cell r="A198" t="str">
            <v>52396</v>
          </cell>
          <cell r="C198" t="str">
            <v>Ведомственный проект "Создание условий для патриотического воспитания молодежи и поддержки добровольчества"</v>
          </cell>
          <cell r="D198" t="str">
            <v>52 3 96 00000</v>
          </cell>
          <cell r="E198">
            <v>11250</v>
          </cell>
          <cell r="F198">
            <v>11250</v>
          </cell>
          <cell r="G198">
            <v>0</v>
          </cell>
          <cell r="H198">
            <v>6500</v>
          </cell>
          <cell r="I198">
            <v>6500</v>
          </cell>
          <cell r="J198">
            <v>0</v>
          </cell>
        </row>
        <row r="199">
          <cell r="A199" t="str">
            <v>52397</v>
          </cell>
          <cell r="C199" t="str">
            <v>Ведомственный проект "Информационно-медийное сопровождение молодежных инициатив"</v>
          </cell>
          <cell r="D199" t="str">
            <v>52 3 97 00000</v>
          </cell>
          <cell r="E199">
            <v>1630.4</v>
          </cell>
          <cell r="F199">
            <v>1630.4</v>
          </cell>
          <cell r="G199">
            <v>0</v>
          </cell>
          <cell r="H199">
            <v>50.4</v>
          </cell>
          <cell r="I199">
            <v>50.4</v>
          </cell>
          <cell r="J199">
            <v>0</v>
          </cell>
        </row>
        <row r="200">
          <cell r="A200" t="str">
            <v>52398</v>
          </cell>
          <cell r="C200" t="str">
            <v>Ведомственный проект "Развитие системы поддержки молодежных инициатив"</v>
          </cell>
          <cell r="D200" t="str">
            <v>52 3 98 00000</v>
          </cell>
          <cell r="E200">
            <v>20396.400000000001</v>
          </cell>
          <cell r="F200">
            <v>20396.400000000001</v>
          </cell>
          <cell r="G200">
            <v>0</v>
          </cell>
          <cell r="H200">
            <v>12700</v>
          </cell>
          <cell r="I200">
            <v>12700</v>
          </cell>
          <cell r="J200">
            <v>0</v>
          </cell>
        </row>
        <row r="201">
          <cell r="A201" t="str">
            <v>52399</v>
          </cell>
          <cell r="C201" t="str">
            <v>Ведомственный проект "Профилактика деструктивных процессов среди молодежи"</v>
          </cell>
          <cell r="D201" t="str">
            <v>52 3 99 00000</v>
          </cell>
          <cell r="E201">
            <v>9201.9</v>
          </cell>
          <cell r="F201">
            <v>9201.9</v>
          </cell>
          <cell r="G201">
            <v>0</v>
          </cell>
          <cell r="H201">
            <v>1695.3</v>
          </cell>
          <cell r="I201">
            <v>1695.3</v>
          </cell>
          <cell r="J201">
            <v>0</v>
          </cell>
        </row>
        <row r="202">
          <cell r="A202" t="str">
            <v>52405</v>
          </cell>
          <cell r="C202" t="str">
            <v>Комплекс процессных мероприятий "Поддержка молодежных инициатив"</v>
          </cell>
          <cell r="D202" t="str">
            <v>52 4 05 00000</v>
          </cell>
          <cell r="E202">
            <v>70412.218549999991</v>
          </cell>
          <cell r="F202">
            <v>70412.218549999991</v>
          </cell>
          <cell r="G202">
            <v>0</v>
          </cell>
          <cell r="H202">
            <v>70419.915779999996</v>
          </cell>
          <cell r="I202">
            <v>70419.915779999996</v>
          </cell>
          <cell r="J202">
            <v>0</v>
          </cell>
        </row>
        <row r="203">
          <cell r="A203" t="str">
            <v>55</v>
          </cell>
          <cell r="B203">
            <v>25</v>
          </cell>
          <cell r="C203" t="str">
            <v>Государственная программа Кабардино-Балкарской Республики "Развитие туристско-рекреационного комплекса Кабардино-Балкарской Республики"</v>
          </cell>
          <cell r="D203" t="str">
            <v>55 0 00 00000</v>
          </cell>
          <cell r="E203">
            <v>136109.89775999999</v>
          </cell>
          <cell r="F203">
            <v>55112.897759999993</v>
          </cell>
          <cell r="G203">
            <v>80997</v>
          </cell>
          <cell r="H203">
            <v>210466.05136000004</v>
          </cell>
          <cell r="I203">
            <v>55773.451360000021</v>
          </cell>
          <cell r="J203">
            <v>154692.6</v>
          </cell>
        </row>
        <row r="204">
          <cell r="A204" t="str">
            <v>55201</v>
          </cell>
          <cell r="C204" t="str">
            <v>Региональный проект "Повышение доступности туристических продуктов"</v>
          </cell>
          <cell r="D204" t="str">
            <v>55 2 01 00000</v>
          </cell>
          <cell r="E204">
            <v>10787.203</v>
          </cell>
          <cell r="F204">
            <v>10787.203</v>
          </cell>
          <cell r="G204">
            <v>0</v>
          </cell>
          <cell r="H204">
            <v>10787.2</v>
          </cell>
          <cell r="I204">
            <v>10787.2</v>
          </cell>
          <cell r="J204">
            <v>0</v>
          </cell>
        </row>
        <row r="205">
          <cell r="A205" t="str">
            <v>552П1</v>
          </cell>
          <cell r="C205" t="str">
            <v>Региональный проект "Создание номерного фонда, инфраструктуры и новых точек притяжения"</v>
          </cell>
          <cell r="D205" t="str">
            <v>55 2 П1 00000</v>
          </cell>
          <cell r="E205">
            <v>81815.149999999994</v>
          </cell>
          <cell r="F205">
            <v>818.14999999999418</v>
          </cell>
          <cell r="G205">
            <v>80997</v>
          </cell>
          <cell r="H205">
            <v>156255.15151000003</v>
          </cell>
          <cell r="I205">
            <v>1562.5515100000193</v>
          </cell>
          <cell r="J205">
            <v>154692.6</v>
          </cell>
        </row>
        <row r="206">
          <cell r="A206" t="str">
            <v>55401</v>
          </cell>
          <cell r="C206" t="str">
            <v>Комплекс процессных мероприятий "Обеспечение деятельности Министерства курортов и туризма Кабардино-Балкарской Республики"</v>
          </cell>
          <cell r="D206" t="str">
            <v>55 4 01 00000</v>
          </cell>
          <cell r="E206">
            <v>43507.544759999997</v>
          </cell>
          <cell r="F206">
            <v>43507.544759999997</v>
          </cell>
          <cell r="G206">
            <v>0</v>
          </cell>
          <cell r="H206">
            <v>43423.699850000005</v>
          </cell>
          <cell r="I206">
            <v>43423.699850000005</v>
          </cell>
          <cell r="J206">
            <v>0</v>
          </cell>
        </row>
        <row r="207">
          <cell r="A207" t="str">
            <v>56</v>
          </cell>
          <cell r="B207">
            <v>26</v>
          </cell>
          <cell r="C207" t="str">
            <v>Государственная программа Кабардино-Балкарской Республики "Профилактика терроризма и экстремизма в Кабардино-Балкарской Республике"</v>
          </cell>
          <cell r="D207" t="str">
            <v>56 0 00 00000</v>
          </cell>
          <cell r="E207">
            <v>9240</v>
          </cell>
          <cell r="F207">
            <v>9240</v>
          </cell>
          <cell r="G207">
            <v>0</v>
          </cell>
          <cell r="H207">
            <v>9240</v>
          </cell>
          <cell r="I207">
            <v>9240</v>
          </cell>
          <cell r="J207">
            <v>0</v>
          </cell>
        </row>
        <row r="208">
          <cell r="A208" t="str">
            <v>56399</v>
          </cell>
          <cell r="C208" t="str">
            <v>Ведомственный проект "Предупреждение терроризма"</v>
          </cell>
          <cell r="D208" t="str">
            <v>56 3 99 00000</v>
          </cell>
          <cell r="E208">
            <v>9240</v>
          </cell>
          <cell r="F208">
            <v>9240</v>
          </cell>
          <cell r="G208">
            <v>0</v>
          </cell>
          <cell r="H208">
            <v>9240</v>
          </cell>
          <cell r="I208">
            <v>9240</v>
          </cell>
          <cell r="J20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1"/>
  <sheetViews>
    <sheetView tabSelected="1" zoomScale="85" zoomScaleNormal="85" workbookViewId="0">
      <pane xSplit="4" ySplit="5" topLeftCell="F238" activePane="bottomRight" state="frozen"/>
      <selection pane="topRight" activeCell="E1" sqref="E1"/>
      <selection pane="bottomLeft" activeCell="A5" sqref="A5"/>
      <selection pane="bottomRight" activeCell="C248" sqref="C248"/>
    </sheetView>
  </sheetViews>
  <sheetFormatPr defaultColWidth="9.140625" defaultRowHeight="15" outlineLevelCol="1" x14ac:dyDescent="0.25"/>
  <cols>
    <col min="1" max="1" width="7.140625" style="13" hidden="1" customWidth="1" outlineLevel="1"/>
    <col min="2" max="2" width="5.5703125" style="2" customWidth="1" collapsed="1"/>
    <col min="3" max="3" width="51" style="3" customWidth="1"/>
    <col min="4" max="5" width="14.5703125" style="1" hidden="1" customWidth="1" outlineLevel="1"/>
    <col min="6" max="6" width="15" style="1" customWidth="1" collapsed="1"/>
    <col min="7" max="7" width="15.7109375" style="1" customWidth="1"/>
    <col min="8" max="8" width="16.85546875" style="1" customWidth="1"/>
    <col min="9" max="10" width="16.28515625" style="23" customWidth="1"/>
    <col min="11" max="11" width="17.85546875" style="23" customWidth="1"/>
    <col min="12" max="12" width="20" style="23" customWidth="1"/>
    <col min="13" max="13" width="16.85546875" style="23" customWidth="1"/>
    <col min="14" max="14" width="17.5703125" style="23" customWidth="1"/>
    <col min="15" max="15" width="13" style="1" customWidth="1"/>
    <col min="16" max="16" width="12.5703125" style="1" customWidth="1"/>
    <col min="17" max="17" width="16.28515625" style="1" customWidth="1"/>
    <col min="18" max="20" width="18.5703125" style="1" customWidth="1"/>
    <col min="21" max="16384" width="9.140625" style="1"/>
  </cols>
  <sheetData>
    <row r="1" spans="1:24" customFormat="1" ht="20.25" customHeight="1" x14ac:dyDescent="0.25">
      <c r="A1" s="40"/>
      <c r="B1" s="78" t="s">
        <v>609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4" customFormat="1" ht="20.25" customHeight="1" x14ac:dyDescent="0.25">
      <c r="A2" s="40"/>
      <c r="B2" s="79" t="s">
        <v>707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41"/>
    </row>
    <row r="3" spans="1:24" customFormat="1" ht="16.5" customHeight="1" x14ac:dyDescent="0.25">
      <c r="A3" s="42"/>
      <c r="B3" s="43"/>
      <c r="C3" s="44"/>
      <c r="D3" s="45"/>
      <c r="E3" s="45"/>
      <c r="F3" s="45"/>
      <c r="G3" s="46"/>
      <c r="H3" s="46"/>
      <c r="I3" s="46"/>
      <c r="J3" s="46"/>
      <c r="K3" s="46"/>
      <c r="L3" s="47"/>
      <c r="M3" s="71"/>
      <c r="N3" s="71"/>
      <c r="P3" s="71"/>
      <c r="Q3" s="71"/>
      <c r="R3" s="66"/>
      <c r="V3" s="71" t="s">
        <v>0</v>
      </c>
      <c r="W3" s="71"/>
      <c r="X3" s="48"/>
    </row>
    <row r="4" spans="1:24" customFormat="1" ht="76.5" customHeight="1" x14ac:dyDescent="0.25">
      <c r="B4" s="72" t="s">
        <v>1</v>
      </c>
      <c r="C4" s="74" t="s">
        <v>465</v>
      </c>
      <c r="D4" s="60" t="s">
        <v>2</v>
      </c>
      <c r="E4" s="61"/>
      <c r="F4" s="74" t="s">
        <v>3</v>
      </c>
      <c r="G4" s="76" t="s">
        <v>466</v>
      </c>
      <c r="H4" s="77"/>
      <c r="I4" s="74" t="s">
        <v>3</v>
      </c>
      <c r="J4" s="76" t="s">
        <v>610</v>
      </c>
      <c r="K4" s="77"/>
      <c r="L4" s="74" t="s">
        <v>3</v>
      </c>
      <c r="M4" s="76" t="s">
        <v>705</v>
      </c>
      <c r="N4" s="77"/>
      <c r="O4" s="74" t="s">
        <v>3</v>
      </c>
      <c r="P4" s="76" t="s">
        <v>4</v>
      </c>
      <c r="Q4" s="77"/>
      <c r="R4" s="74" t="s">
        <v>3</v>
      </c>
      <c r="S4" s="76" t="s">
        <v>706</v>
      </c>
      <c r="T4" s="77"/>
      <c r="U4" s="74" t="s">
        <v>3</v>
      </c>
      <c r="V4" s="76" t="s">
        <v>611</v>
      </c>
      <c r="W4" s="77"/>
    </row>
    <row r="5" spans="1:24" customFormat="1" ht="99.75" customHeight="1" x14ac:dyDescent="0.25">
      <c r="B5" s="73"/>
      <c r="C5" s="75"/>
      <c r="D5" s="62"/>
      <c r="E5" s="63"/>
      <c r="F5" s="75"/>
      <c r="G5" s="49" t="s">
        <v>5</v>
      </c>
      <c r="H5" s="49" t="s">
        <v>6</v>
      </c>
      <c r="I5" s="75"/>
      <c r="J5" s="49" t="s">
        <v>5</v>
      </c>
      <c r="K5" s="49" t="s">
        <v>6</v>
      </c>
      <c r="L5" s="75"/>
      <c r="M5" s="49" t="s">
        <v>7</v>
      </c>
      <c r="N5" s="49" t="s">
        <v>6</v>
      </c>
      <c r="O5" s="75"/>
      <c r="P5" s="49" t="s">
        <v>5</v>
      </c>
      <c r="Q5" s="49" t="s">
        <v>6</v>
      </c>
      <c r="R5" s="75"/>
      <c r="S5" s="49" t="s">
        <v>7</v>
      </c>
      <c r="T5" s="49" t="s">
        <v>6</v>
      </c>
      <c r="U5" s="75"/>
      <c r="V5" s="49" t="s">
        <v>5</v>
      </c>
      <c r="W5" s="49" t="s">
        <v>6</v>
      </c>
    </row>
    <row r="6" spans="1:24" ht="16.5" x14ac:dyDescent="0.25">
      <c r="B6" s="4">
        <v>1</v>
      </c>
      <c r="C6" s="5" t="s">
        <v>8</v>
      </c>
      <c r="D6" s="6"/>
      <c r="E6" s="36"/>
      <c r="F6" s="25">
        <v>69330722.56701009</v>
      </c>
      <c r="G6" s="25">
        <v>50191175.668600097</v>
      </c>
      <c r="H6" s="25">
        <v>19139546.898409996</v>
      </c>
      <c r="I6" s="25">
        <v>68863829.409599975</v>
      </c>
      <c r="J6" s="25">
        <v>49924262.778029986</v>
      </c>
      <c r="K6" s="25">
        <v>18939566.631569996</v>
      </c>
      <c r="L6" s="25">
        <v>66738763.915829979</v>
      </c>
      <c r="M6" s="25">
        <v>47846652.465390004</v>
      </c>
      <c r="N6" s="25">
        <v>18892111.450440001</v>
      </c>
      <c r="O6" s="7">
        <f>IFERROR(L6/I6*100,0)</f>
        <v>96.914104963390628</v>
      </c>
      <c r="P6" s="7">
        <f t="shared" ref="P6:Q6" si="0">IFERROR(M6/J6*100,0)</f>
        <v>95.838475728971062</v>
      </c>
      <c r="Q6" s="7">
        <f t="shared" si="0"/>
        <v>99.749438928286281</v>
      </c>
      <c r="R6" s="25">
        <v>60549325.64385999</v>
      </c>
      <c r="S6" s="25">
        <v>41284123.424089998</v>
      </c>
      <c r="T6" s="25">
        <v>19265202.219770003</v>
      </c>
      <c r="U6" s="7">
        <f>IFERROR(L6/R6*100,0)</f>
        <v>110.2221423709574</v>
      </c>
      <c r="V6" s="7">
        <f t="shared" ref="V6:W6" si="1">IFERROR(M6/S6*100,0)</f>
        <v>115.89601158267698</v>
      </c>
      <c r="W6" s="7">
        <f t="shared" si="1"/>
        <v>98.063395519684008</v>
      </c>
    </row>
    <row r="7" spans="1:24" s="8" customFormat="1" ht="48" customHeight="1" x14ac:dyDescent="0.25">
      <c r="A7" s="13" t="s">
        <v>9</v>
      </c>
      <c r="B7" s="9">
        <v>1</v>
      </c>
      <c r="C7" s="10" t="s">
        <v>10</v>
      </c>
      <c r="D7" s="9" t="s">
        <v>11</v>
      </c>
      <c r="E7" s="33"/>
      <c r="F7" s="26">
        <v>11404306.875122998</v>
      </c>
      <c r="G7" s="26">
        <v>9452604.3751229979</v>
      </c>
      <c r="H7" s="26">
        <v>1951702.5</v>
      </c>
      <c r="I7" s="26">
        <f>VLOOKUP($A7,[1]ГП!$A$6:$J$208,8,0)</f>
        <v>11411954.277819999</v>
      </c>
      <c r="J7" s="26">
        <f>VLOOKUP($A7,[1]ГП!$A$6:$J$208,9,0)</f>
        <v>9457721.8778200019</v>
      </c>
      <c r="K7" s="26">
        <f>VLOOKUP($A7,[1]ГП!$A$6:$J$208,10,0)</f>
        <v>1954232.4000000004</v>
      </c>
      <c r="L7" s="26">
        <v>11342804.072950002</v>
      </c>
      <c r="M7" s="26">
        <v>9401258.4023199994</v>
      </c>
      <c r="N7" s="26">
        <v>1941545.6706300005</v>
      </c>
      <c r="O7" s="26">
        <f t="shared" ref="O7:O70" si="2">IFERROR(L7/I7*100,0)</f>
        <v>99.39405466244817</v>
      </c>
      <c r="P7" s="26">
        <f t="shared" ref="P7:P70" si="3">IFERROR(M7/J7*100,0)</f>
        <v>99.402990738896449</v>
      </c>
      <c r="Q7" s="26">
        <f t="shared" ref="Q7:Q70" si="4">IFERROR(N7/K7*100,0)</f>
        <v>99.350807541109248</v>
      </c>
      <c r="R7" s="26">
        <v>10440187.311529998</v>
      </c>
      <c r="S7" s="26">
        <v>8481142.8115300015</v>
      </c>
      <c r="T7" s="26">
        <v>1959044.4999999998</v>
      </c>
      <c r="U7" s="67">
        <f t="shared" ref="U7:U70" si="5">IFERROR(L7/R7*100,0)</f>
        <v>108.64559930283211</v>
      </c>
      <c r="V7" s="67">
        <f t="shared" ref="V7:V70" si="6">IFERROR(M7/S7*100,0)</f>
        <v>110.84895763739662</v>
      </c>
      <c r="W7" s="67">
        <f t="shared" ref="W7:W70" si="7">IFERROR(N7/T7*100,0)</f>
        <v>99.106767132140234</v>
      </c>
    </row>
    <row r="8" spans="1:24" s="8" customFormat="1" ht="30" x14ac:dyDescent="0.25">
      <c r="A8" s="13" t="s">
        <v>334</v>
      </c>
      <c r="B8" s="9"/>
      <c r="C8" s="21" t="s">
        <v>122</v>
      </c>
      <c r="D8" s="22" t="s">
        <v>123</v>
      </c>
      <c r="E8" s="37"/>
      <c r="F8" s="27">
        <v>254354.45</v>
      </c>
      <c r="G8" s="27">
        <v>12717.75</v>
      </c>
      <c r="H8" s="27">
        <v>241636.7</v>
      </c>
      <c r="I8" s="27">
        <f>VLOOKUP($A8,[1]ГП!$A$6:$J$208,8,0)</f>
        <v>254354.45</v>
      </c>
      <c r="J8" s="27">
        <f>VLOOKUP($A8,[1]ГП!$A$6:$J$208,9,0)</f>
        <v>12717.75</v>
      </c>
      <c r="K8" s="27">
        <f>VLOOKUP($A8,[1]ГП!$A$6:$J$208,10,0)</f>
        <v>241636.7</v>
      </c>
      <c r="L8" s="27">
        <v>254354.42105999999</v>
      </c>
      <c r="M8" s="27">
        <v>12717.748549999989</v>
      </c>
      <c r="N8" s="27">
        <v>241636.67251</v>
      </c>
      <c r="O8" s="27">
        <f t="shared" si="2"/>
        <v>99.999988622176645</v>
      </c>
      <c r="P8" s="27">
        <f t="shared" si="3"/>
        <v>99.999988598612092</v>
      </c>
      <c r="Q8" s="27">
        <f t="shared" si="4"/>
        <v>99.999988623416897</v>
      </c>
      <c r="R8" s="27">
        <v>772635.05264000013</v>
      </c>
      <c r="S8" s="27">
        <v>38631.752640000079</v>
      </c>
      <c r="T8" s="27">
        <v>734003.3</v>
      </c>
      <c r="U8" s="68">
        <f t="shared" si="5"/>
        <v>32.920383328571731</v>
      </c>
      <c r="V8" s="68">
        <f t="shared" si="6"/>
        <v>32.920454498954783</v>
      </c>
      <c r="W8" s="68">
        <f t="shared" si="7"/>
        <v>32.920379582762095</v>
      </c>
    </row>
    <row r="9" spans="1:24" s="8" customFormat="1" ht="30" x14ac:dyDescent="0.25">
      <c r="A9" s="13" t="s">
        <v>335</v>
      </c>
      <c r="B9" s="9"/>
      <c r="C9" s="21" t="s">
        <v>218</v>
      </c>
      <c r="D9" s="22" t="s">
        <v>219</v>
      </c>
      <c r="E9" s="37"/>
      <c r="F9" s="27">
        <v>32418.217700000001</v>
      </c>
      <c r="G9" s="27">
        <v>2931.9177000000018</v>
      </c>
      <c r="H9" s="27">
        <v>29486.3</v>
      </c>
      <c r="I9" s="27">
        <f>VLOOKUP($A9,[1]ГП!$A$6:$J$208,8,0)</f>
        <v>32418.21053</v>
      </c>
      <c r="J9" s="27">
        <f>VLOOKUP($A9,[1]ГП!$A$6:$J$208,9,0)</f>
        <v>2931.910530000001</v>
      </c>
      <c r="K9" s="27">
        <f>VLOOKUP($A9,[1]ГП!$A$6:$J$208,10,0)</f>
        <v>29486.3</v>
      </c>
      <c r="L9" s="27">
        <v>32418.210529999997</v>
      </c>
      <c r="M9" s="27">
        <v>2931.9105299999974</v>
      </c>
      <c r="N9" s="27">
        <v>29486.3</v>
      </c>
      <c r="O9" s="27">
        <f t="shared" si="2"/>
        <v>99.999999999999986</v>
      </c>
      <c r="P9" s="27">
        <f t="shared" si="3"/>
        <v>99.999999999999872</v>
      </c>
      <c r="Q9" s="27">
        <f t="shared" si="4"/>
        <v>100</v>
      </c>
      <c r="R9" s="27">
        <v>45036.712740000003</v>
      </c>
      <c r="S9" s="27">
        <v>19190.712740000003</v>
      </c>
      <c r="T9" s="27">
        <v>25846</v>
      </c>
      <c r="U9" s="68">
        <f t="shared" si="5"/>
        <v>71.981742355736586</v>
      </c>
      <c r="V9" s="68">
        <f t="shared" si="6"/>
        <v>15.277757370047512</v>
      </c>
      <c r="W9" s="68">
        <f t="shared" si="7"/>
        <v>114.08457788439217</v>
      </c>
    </row>
    <row r="10" spans="1:24" s="8" customFormat="1" ht="30" x14ac:dyDescent="0.25">
      <c r="A10" s="13" t="s">
        <v>467</v>
      </c>
      <c r="B10" s="9"/>
      <c r="C10" s="21" t="s">
        <v>532</v>
      </c>
      <c r="D10" s="22" t="s">
        <v>538</v>
      </c>
      <c r="E10" s="37"/>
      <c r="F10" s="27">
        <v>591867.02437</v>
      </c>
      <c r="G10" s="27">
        <v>77970.124370000092</v>
      </c>
      <c r="H10" s="27">
        <v>513896.89999999991</v>
      </c>
      <c r="I10" s="27">
        <f>VLOOKUP($A10,[1]ГП!$A$6:$J$208,8,0)</f>
        <v>600949.80184999993</v>
      </c>
      <c r="J10" s="27">
        <f>VLOOKUP($A10,[1]ГП!$A$6:$J$208,9,0)</f>
        <v>87052.901849999849</v>
      </c>
      <c r="K10" s="27">
        <f>VLOOKUP($A10,[1]ГП!$A$6:$J$208,10,0)</f>
        <v>513896.90000000008</v>
      </c>
      <c r="L10" s="27">
        <v>591645.86424000002</v>
      </c>
      <c r="M10" s="27">
        <v>86726.666120000009</v>
      </c>
      <c r="N10" s="27">
        <v>504919.19812000002</v>
      </c>
      <c r="O10" s="27">
        <f t="shared" si="2"/>
        <v>98.451794545674503</v>
      </c>
      <c r="P10" s="27">
        <f t="shared" si="3"/>
        <v>99.62524427897651</v>
      </c>
      <c r="Q10" s="27">
        <f t="shared" si="4"/>
        <v>98.2530149763503</v>
      </c>
      <c r="R10" s="27">
        <v>559878.75591000007</v>
      </c>
      <c r="S10" s="27">
        <v>49468.455910000077</v>
      </c>
      <c r="T10" s="27">
        <v>510410.3</v>
      </c>
      <c r="U10" s="68">
        <f t="shared" si="5"/>
        <v>105.67392636256885</v>
      </c>
      <c r="V10" s="68">
        <f t="shared" si="6"/>
        <v>175.31710768936324</v>
      </c>
      <c r="W10" s="68">
        <f t="shared" si="7"/>
        <v>98.924178865512715</v>
      </c>
    </row>
    <row r="11" spans="1:24" s="8" customFormat="1" ht="30" x14ac:dyDescent="0.25">
      <c r="A11" s="13" t="s">
        <v>468</v>
      </c>
      <c r="B11" s="9"/>
      <c r="C11" s="21" t="s">
        <v>531</v>
      </c>
      <c r="D11" s="22" t="s">
        <v>539</v>
      </c>
      <c r="E11" s="37"/>
      <c r="F11" s="27">
        <v>68543.329999999987</v>
      </c>
      <c r="G11" s="27">
        <v>685.42999999999302</v>
      </c>
      <c r="H11" s="27">
        <v>67857.899999999994</v>
      </c>
      <c r="I11" s="27">
        <f>VLOOKUP($A11,[1]ГП!$A$6:$J$208,8,0)</f>
        <v>68543.333329999994</v>
      </c>
      <c r="J11" s="27">
        <f>VLOOKUP($A11,[1]ГП!$A$6:$J$208,9,0)</f>
        <v>685.43332999999984</v>
      </c>
      <c r="K11" s="27">
        <f>VLOOKUP($A11,[1]ГП!$A$6:$J$208,10,0)</f>
        <v>67857.899999999994</v>
      </c>
      <c r="L11" s="27">
        <v>68543.333329999994</v>
      </c>
      <c r="M11" s="27">
        <v>685.43332999999984</v>
      </c>
      <c r="N11" s="27">
        <v>67857.899999999994</v>
      </c>
      <c r="O11" s="27">
        <f t="shared" si="2"/>
        <v>100</v>
      </c>
      <c r="P11" s="27">
        <f t="shared" si="3"/>
        <v>100</v>
      </c>
      <c r="Q11" s="27">
        <f t="shared" si="4"/>
        <v>100</v>
      </c>
      <c r="R11" s="27">
        <v>163865.1189</v>
      </c>
      <c r="S11" s="27">
        <v>35149.218900000007</v>
      </c>
      <c r="T11" s="27">
        <v>128715.9</v>
      </c>
      <c r="U11" s="68">
        <f t="shared" si="5"/>
        <v>41.829117624373197</v>
      </c>
      <c r="V11" s="68">
        <f t="shared" si="6"/>
        <v>1.950067032641797</v>
      </c>
      <c r="W11" s="68">
        <f t="shared" si="7"/>
        <v>52.719127939904851</v>
      </c>
    </row>
    <row r="12" spans="1:24" s="8" customFormat="1" x14ac:dyDescent="0.25">
      <c r="A12" s="13" t="s">
        <v>469</v>
      </c>
      <c r="B12" s="9"/>
      <c r="C12" s="21" t="s">
        <v>530</v>
      </c>
      <c r="D12" s="22" t="s">
        <v>540</v>
      </c>
      <c r="E12" s="37"/>
      <c r="F12" s="27">
        <v>46385.657980000004</v>
      </c>
      <c r="G12" s="27">
        <v>463.85798000000068</v>
      </c>
      <c r="H12" s="27">
        <v>45921.8</v>
      </c>
      <c r="I12" s="27">
        <f>VLOOKUP($A12,[1]ГП!$A$6:$J$208,8,0)</f>
        <v>46385.656569999992</v>
      </c>
      <c r="J12" s="27">
        <f>VLOOKUP($A12,[1]ГП!$A$6:$J$208,9,0)</f>
        <v>463.85656999998901</v>
      </c>
      <c r="K12" s="27">
        <f>VLOOKUP($A12,[1]ГП!$A$6:$J$208,10,0)</f>
        <v>45921.8</v>
      </c>
      <c r="L12" s="27">
        <v>46385.656570000006</v>
      </c>
      <c r="M12" s="27">
        <v>463.85657000000356</v>
      </c>
      <c r="N12" s="27">
        <v>45921.8</v>
      </c>
      <c r="O12" s="27">
        <f t="shared" si="2"/>
        <v>100.00000000000003</v>
      </c>
      <c r="P12" s="27">
        <f t="shared" si="3"/>
        <v>100.00000000000313</v>
      </c>
      <c r="Q12" s="27">
        <f t="shared" si="4"/>
        <v>100</v>
      </c>
      <c r="R12" s="27">
        <v>54810.947369999987</v>
      </c>
      <c r="S12" s="27">
        <v>2740.5473699999857</v>
      </c>
      <c r="T12" s="27">
        <v>52070.400000000001</v>
      </c>
      <c r="U12" s="68">
        <f t="shared" si="5"/>
        <v>84.628452518572146</v>
      </c>
      <c r="V12" s="68">
        <f t="shared" si="6"/>
        <v>16.925690651353563</v>
      </c>
      <c r="W12" s="68">
        <f t="shared" si="7"/>
        <v>88.191755776794494</v>
      </c>
    </row>
    <row r="13" spans="1:24" s="8" customFormat="1" ht="45" x14ac:dyDescent="0.25">
      <c r="A13" s="13" t="s">
        <v>470</v>
      </c>
      <c r="B13" s="9"/>
      <c r="C13" s="21" t="s">
        <v>529</v>
      </c>
      <c r="D13" s="22" t="s">
        <v>541</v>
      </c>
      <c r="E13" s="37"/>
      <c r="F13" s="27">
        <v>7905.3533500000003</v>
      </c>
      <c r="G13" s="27">
        <v>79.053350000000137</v>
      </c>
      <c r="H13" s="27">
        <v>7826.3</v>
      </c>
      <c r="I13" s="27">
        <f>VLOOKUP($A13,[1]ГП!$A$6:$J$208,8,0)</f>
        <v>7905.3533499999994</v>
      </c>
      <c r="J13" s="27">
        <f>VLOOKUP($A13,[1]ГП!$A$6:$J$208,9,0)</f>
        <v>79.053349999999227</v>
      </c>
      <c r="K13" s="27">
        <f>VLOOKUP($A13,[1]ГП!$A$6:$J$208,10,0)</f>
        <v>7826.3</v>
      </c>
      <c r="L13" s="27">
        <v>7905.3533500000003</v>
      </c>
      <c r="M13" s="27">
        <v>79.053350000000137</v>
      </c>
      <c r="N13" s="27">
        <v>7826.3</v>
      </c>
      <c r="O13" s="27">
        <f t="shared" si="2"/>
        <v>100.00000000000003</v>
      </c>
      <c r="P13" s="27">
        <f t="shared" si="3"/>
        <v>100.00000000000115</v>
      </c>
      <c r="Q13" s="27">
        <f t="shared" si="4"/>
        <v>100</v>
      </c>
      <c r="R13" s="27">
        <v>0</v>
      </c>
      <c r="S13" s="27">
        <v>0</v>
      </c>
      <c r="T13" s="27">
        <v>0</v>
      </c>
      <c r="U13" s="68">
        <f t="shared" si="5"/>
        <v>0</v>
      </c>
      <c r="V13" s="68">
        <f t="shared" si="6"/>
        <v>0</v>
      </c>
      <c r="W13" s="68">
        <f t="shared" si="7"/>
        <v>0</v>
      </c>
    </row>
    <row r="14" spans="1:24" s="8" customFormat="1" ht="30" x14ac:dyDescent="0.25">
      <c r="A14" s="13" t="s">
        <v>589</v>
      </c>
      <c r="B14" s="9"/>
      <c r="C14" s="21" t="s">
        <v>595</v>
      </c>
      <c r="D14" s="22" t="s">
        <v>594</v>
      </c>
      <c r="E14" s="37"/>
      <c r="F14" s="27">
        <v>322961.81818</v>
      </c>
      <c r="G14" s="27">
        <v>3229.6181799999904</v>
      </c>
      <c r="H14" s="27">
        <v>319732.2</v>
      </c>
      <c r="I14" s="27">
        <f>VLOOKUP($A14,[1]ГП!$A$6:$J$208,8,0)</f>
        <v>322961.81818</v>
      </c>
      <c r="J14" s="27">
        <f>VLOOKUP($A14,[1]ГП!$A$6:$J$208,9,0)</f>
        <v>3229.6181799999904</v>
      </c>
      <c r="K14" s="27">
        <f>VLOOKUP($A14,[1]ГП!$A$6:$J$208,10,0)</f>
        <v>319732.2</v>
      </c>
      <c r="L14" s="27">
        <v>322961.81818</v>
      </c>
      <c r="M14" s="27">
        <v>3229.6181799999904</v>
      </c>
      <c r="N14" s="27">
        <v>319732.2</v>
      </c>
      <c r="O14" s="27">
        <f t="shared" si="2"/>
        <v>100</v>
      </c>
      <c r="P14" s="27">
        <f t="shared" si="3"/>
        <v>100</v>
      </c>
      <c r="Q14" s="27">
        <f t="shared" si="4"/>
        <v>100</v>
      </c>
      <c r="R14" s="27">
        <v>0</v>
      </c>
      <c r="S14" s="27">
        <v>0</v>
      </c>
      <c r="T14" s="27">
        <v>0</v>
      </c>
      <c r="U14" s="68">
        <f t="shared" si="5"/>
        <v>0</v>
      </c>
      <c r="V14" s="68">
        <f t="shared" si="6"/>
        <v>0</v>
      </c>
      <c r="W14" s="68">
        <f t="shared" si="7"/>
        <v>0</v>
      </c>
    </row>
    <row r="15" spans="1:24" s="8" customFormat="1" ht="30" x14ac:dyDescent="0.25">
      <c r="A15" s="13" t="s">
        <v>471</v>
      </c>
      <c r="B15" s="9"/>
      <c r="C15" s="21" t="s">
        <v>528</v>
      </c>
      <c r="D15" s="22" t="s">
        <v>542</v>
      </c>
      <c r="E15" s="37"/>
      <c r="F15" s="27">
        <v>59696.299290000003</v>
      </c>
      <c r="G15" s="27">
        <v>5150.1992900000041</v>
      </c>
      <c r="H15" s="27">
        <v>54546.1</v>
      </c>
      <c r="I15" s="27">
        <f>VLOOKUP($A15,[1]ГП!$A$6:$J$208,8,0)</f>
        <v>59696.3</v>
      </c>
      <c r="J15" s="27">
        <f>VLOOKUP($A15,[1]ГП!$A$6:$J$208,9,0)</f>
        <v>5150.2000000000044</v>
      </c>
      <c r="K15" s="27">
        <f>VLOOKUP($A15,[1]ГП!$A$6:$J$208,10,0)</f>
        <v>54546.1</v>
      </c>
      <c r="L15" s="27">
        <v>59696.3</v>
      </c>
      <c r="M15" s="27">
        <v>5150.2000000000044</v>
      </c>
      <c r="N15" s="27">
        <v>54546.1</v>
      </c>
      <c r="O15" s="27">
        <f t="shared" si="2"/>
        <v>100</v>
      </c>
      <c r="P15" s="27">
        <f t="shared" si="3"/>
        <v>100</v>
      </c>
      <c r="Q15" s="27">
        <f t="shared" si="4"/>
        <v>100</v>
      </c>
      <c r="R15" s="27">
        <v>107618.9</v>
      </c>
      <c r="S15" s="27">
        <v>5380.8999999999942</v>
      </c>
      <c r="T15" s="27">
        <v>102238</v>
      </c>
      <c r="U15" s="68">
        <f t="shared" si="5"/>
        <v>55.470089361627004</v>
      </c>
      <c r="V15" s="68">
        <f t="shared" si="6"/>
        <v>95.712613131632438</v>
      </c>
      <c r="W15" s="68">
        <f t="shared" si="7"/>
        <v>53.352080439758211</v>
      </c>
    </row>
    <row r="16" spans="1:24" s="8" customFormat="1" x14ac:dyDescent="0.25">
      <c r="A16" s="13" t="s">
        <v>472</v>
      </c>
      <c r="B16" s="9"/>
      <c r="C16" s="21" t="s">
        <v>527</v>
      </c>
      <c r="D16" s="22" t="s">
        <v>543</v>
      </c>
      <c r="E16" s="37"/>
      <c r="F16" s="27">
        <v>1788.99</v>
      </c>
      <c r="G16" s="27">
        <v>17.8900000000001</v>
      </c>
      <c r="H16" s="27">
        <v>1771.1</v>
      </c>
      <c r="I16" s="27">
        <f>VLOOKUP($A16,[1]ГП!$A$6:$J$208,8,0)</f>
        <v>1788.9898999999998</v>
      </c>
      <c r="J16" s="27">
        <f>VLOOKUP($A16,[1]ГП!$A$6:$J$208,9,0)</f>
        <v>17.889899999999898</v>
      </c>
      <c r="K16" s="27">
        <f>VLOOKUP($A16,[1]ГП!$A$6:$J$208,10,0)</f>
        <v>1771.1</v>
      </c>
      <c r="L16" s="27">
        <v>1788.9898999999998</v>
      </c>
      <c r="M16" s="27">
        <v>17.889899999999898</v>
      </c>
      <c r="N16" s="27">
        <v>1771.1</v>
      </c>
      <c r="O16" s="27">
        <f t="shared" si="2"/>
        <v>100</v>
      </c>
      <c r="P16" s="27">
        <f t="shared" si="3"/>
        <v>100</v>
      </c>
      <c r="Q16" s="27">
        <f t="shared" si="4"/>
        <v>100</v>
      </c>
      <c r="R16" s="27">
        <v>0</v>
      </c>
      <c r="S16" s="27">
        <v>0</v>
      </c>
      <c r="T16" s="27">
        <v>0</v>
      </c>
      <c r="U16" s="68">
        <f t="shared" si="5"/>
        <v>0</v>
      </c>
      <c r="V16" s="68">
        <f t="shared" si="6"/>
        <v>0</v>
      </c>
      <c r="W16" s="68">
        <f t="shared" si="7"/>
        <v>0</v>
      </c>
    </row>
    <row r="17" spans="1:23" s="8" customFormat="1" ht="30" x14ac:dyDescent="0.25">
      <c r="A17" s="13" t="s">
        <v>473</v>
      </c>
      <c r="B17" s="9"/>
      <c r="C17" s="21" t="s">
        <v>526</v>
      </c>
      <c r="D17" s="22" t="s">
        <v>544</v>
      </c>
      <c r="E17" s="37"/>
      <c r="F17" s="27">
        <v>342764.24</v>
      </c>
      <c r="G17" s="27">
        <v>3427.640000000014</v>
      </c>
      <c r="H17" s="27">
        <v>339336.6</v>
      </c>
      <c r="I17" s="27">
        <f>VLOOKUP($A17,[1]ГП!$A$6:$J$208,8,0)</f>
        <v>342764.24242000002</v>
      </c>
      <c r="J17" s="27">
        <f>VLOOKUP($A17,[1]ГП!$A$6:$J$208,9,0)</f>
        <v>3427.6424200000474</v>
      </c>
      <c r="K17" s="27">
        <f>VLOOKUP($A17,[1]ГП!$A$6:$J$208,10,0)</f>
        <v>339336.6</v>
      </c>
      <c r="L17" s="27">
        <v>342764.24242000002</v>
      </c>
      <c r="M17" s="27">
        <v>3427.6424200000474</v>
      </c>
      <c r="N17" s="27">
        <v>339336.6</v>
      </c>
      <c r="O17" s="27">
        <f t="shared" si="2"/>
        <v>100</v>
      </c>
      <c r="P17" s="27">
        <f t="shared" si="3"/>
        <v>100</v>
      </c>
      <c r="Q17" s="27">
        <f t="shared" si="4"/>
        <v>100</v>
      </c>
      <c r="R17" s="27">
        <v>0</v>
      </c>
      <c r="S17" s="27">
        <v>0</v>
      </c>
      <c r="T17" s="27">
        <v>0</v>
      </c>
      <c r="U17" s="68">
        <f t="shared" si="5"/>
        <v>0</v>
      </c>
      <c r="V17" s="68">
        <f t="shared" si="6"/>
        <v>0</v>
      </c>
      <c r="W17" s="68">
        <f t="shared" si="7"/>
        <v>0</v>
      </c>
    </row>
    <row r="18" spans="1:23" s="8" customFormat="1" ht="30" x14ac:dyDescent="0.25">
      <c r="A18" t="s">
        <v>612</v>
      </c>
      <c r="B18" s="33"/>
      <c r="C18" s="50" t="s">
        <v>613</v>
      </c>
      <c r="D18" s="37"/>
      <c r="E18" s="51" t="s">
        <v>614</v>
      </c>
      <c r="F18" s="27">
        <v>0</v>
      </c>
      <c r="G18" s="27">
        <v>0</v>
      </c>
      <c r="H18" s="27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f t="shared" si="2"/>
        <v>0</v>
      </c>
      <c r="P18" s="34">
        <f t="shared" si="3"/>
        <v>0</v>
      </c>
      <c r="Q18" s="34">
        <f t="shared" si="4"/>
        <v>0</v>
      </c>
      <c r="R18" s="27">
        <v>32861.549070000001</v>
      </c>
      <c r="S18" s="27">
        <v>12030.34907</v>
      </c>
      <c r="T18" s="27">
        <v>20831.2</v>
      </c>
      <c r="U18" s="69">
        <f t="shared" si="5"/>
        <v>0</v>
      </c>
      <c r="V18" s="69">
        <f t="shared" si="6"/>
        <v>0</v>
      </c>
      <c r="W18" s="69">
        <f t="shared" si="7"/>
        <v>0</v>
      </c>
    </row>
    <row r="19" spans="1:23" s="8" customFormat="1" ht="60" x14ac:dyDescent="0.25">
      <c r="A19" t="s">
        <v>615</v>
      </c>
      <c r="B19" s="33"/>
      <c r="C19" s="50" t="s">
        <v>616</v>
      </c>
      <c r="D19" s="37"/>
      <c r="E19" s="51" t="s">
        <v>617</v>
      </c>
      <c r="F19" s="27">
        <v>0</v>
      </c>
      <c r="G19" s="27">
        <v>0</v>
      </c>
      <c r="H19" s="27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f t="shared" si="2"/>
        <v>0</v>
      </c>
      <c r="P19" s="34">
        <f t="shared" si="3"/>
        <v>0</v>
      </c>
      <c r="Q19" s="34">
        <f t="shared" si="4"/>
        <v>0</v>
      </c>
      <c r="R19" s="27">
        <v>67300.2</v>
      </c>
      <c r="S19" s="27">
        <v>5029</v>
      </c>
      <c r="T19" s="27">
        <v>62271.199999999997</v>
      </c>
      <c r="U19" s="69">
        <f t="shared" si="5"/>
        <v>0</v>
      </c>
      <c r="V19" s="69">
        <f t="shared" si="6"/>
        <v>0</v>
      </c>
      <c r="W19" s="69">
        <f t="shared" si="7"/>
        <v>0</v>
      </c>
    </row>
    <row r="20" spans="1:23" s="8" customFormat="1" x14ac:dyDescent="0.25">
      <c r="A20" t="s">
        <v>618</v>
      </c>
      <c r="B20" s="33"/>
      <c r="C20" s="50" t="s">
        <v>520</v>
      </c>
      <c r="D20" s="37"/>
      <c r="E20" s="51" t="s">
        <v>619</v>
      </c>
      <c r="F20" s="27">
        <v>0</v>
      </c>
      <c r="G20" s="27">
        <v>0</v>
      </c>
      <c r="H20" s="27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f t="shared" si="2"/>
        <v>0</v>
      </c>
      <c r="P20" s="34">
        <f t="shared" si="3"/>
        <v>0</v>
      </c>
      <c r="Q20" s="34">
        <f t="shared" si="4"/>
        <v>0</v>
      </c>
      <c r="R20" s="27">
        <v>59.494949999999996</v>
      </c>
      <c r="S20" s="27">
        <v>0.5949499999999972</v>
      </c>
      <c r="T20" s="27">
        <v>58.9</v>
      </c>
      <c r="U20" s="69">
        <f t="shared" si="5"/>
        <v>0</v>
      </c>
      <c r="V20" s="69">
        <f t="shared" si="6"/>
        <v>0</v>
      </c>
      <c r="W20" s="69">
        <f t="shared" si="7"/>
        <v>0</v>
      </c>
    </row>
    <row r="21" spans="1:23" s="8" customFormat="1" ht="30" x14ac:dyDescent="0.25">
      <c r="A21" s="13" t="s">
        <v>336</v>
      </c>
      <c r="B21" s="9"/>
      <c r="C21" s="21" t="s">
        <v>220</v>
      </c>
      <c r="D21" s="22" t="s">
        <v>221</v>
      </c>
      <c r="E21" s="37"/>
      <c r="F21" s="27">
        <v>28971.183669999995</v>
      </c>
      <c r="G21" s="27">
        <v>28971.183669999995</v>
      </c>
      <c r="H21" s="27">
        <v>0</v>
      </c>
      <c r="I21" s="27">
        <f>VLOOKUP($A21,[1]ГП!$A$6:$J$208,8,0)</f>
        <v>31323.895820000002</v>
      </c>
      <c r="J21" s="27">
        <f>VLOOKUP($A21,[1]ГП!$A$6:$J$208,9,0)</f>
        <v>31323.895820000002</v>
      </c>
      <c r="K21" s="27">
        <f>VLOOKUP($A21,[1]ГП!$A$6:$J$208,10,0)</f>
        <v>0</v>
      </c>
      <c r="L21" s="27">
        <v>31323.895820000002</v>
      </c>
      <c r="M21" s="27">
        <v>31323.895820000002</v>
      </c>
      <c r="N21" s="27">
        <v>0</v>
      </c>
      <c r="O21" s="27">
        <f t="shared" si="2"/>
        <v>100</v>
      </c>
      <c r="P21" s="27">
        <f t="shared" si="3"/>
        <v>100</v>
      </c>
      <c r="Q21" s="27">
        <f t="shared" si="4"/>
        <v>0</v>
      </c>
      <c r="R21" s="27">
        <v>46253.800289999999</v>
      </c>
      <c r="S21" s="27">
        <v>46253.800289999999</v>
      </c>
      <c r="T21" s="27">
        <v>0</v>
      </c>
      <c r="U21" s="68">
        <f t="shared" si="5"/>
        <v>67.721777721196631</v>
      </c>
      <c r="V21" s="68">
        <f t="shared" si="6"/>
        <v>67.721777721196631</v>
      </c>
      <c r="W21" s="68">
        <f t="shared" si="7"/>
        <v>0</v>
      </c>
    </row>
    <row r="22" spans="1:23" s="8" customFormat="1" ht="30" x14ac:dyDescent="0.25">
      <c r="A22" s="13" t="s">
        <v>337</v>
      </c>
      <c r="B22" s="9"/>
      <c r="C22" s="21" t="s">
        <v>214</v>
      </c>
      <c r="D22" s="22" t="s">
        <v>215</v>
      </c>
      <c r="E22" s="37"/>
      <c r="F22" s="27">
        <v>215316.84961999999</v>
      </c>
      <c r="G22" s="27">
        <v>215316.84961999999</v>
      </c>
      <c r="H22" s="27">
        <v>0</v>
      </c>
      <c r="I22" s="27">
        <f>VLOOKUP($A22,[1]ГП!$A$6:$J$208,8,0)</f>
        <v>214122.52242000002</v>
      </c>
      <c r="J22" s="27">
        <f>VLOOKUP($A22,[1]ГП!$A$6:$J$208,9,0)</f>
        <v>214122.52242000002</v>
      </c>
      <c r="K22" s="27">
        <f>VLOOKUP($A22,[1]ГП!$A$6:$J$208,10,0)</f>
        <v>0</v>
      </c>
      <c r="L22" s="27">
        <v>209396.35323000001</v>
      </c>
      <c r="M22" s="27">
        <v>209396.35323000001</v>
      </c>
      <c r="N22" s="27">
        <v>0</v>
      </c>
      <c r="O22" s="27">
        <f t="shared" si="2"/>
        <v>97.792773438036718</v>
      </c>
      <c r="P22" s="27">
        <f t="shared" si="3"/>
        <v>97.792773438036718</v>
      </c>
      <c r="Q22" s="27">
        <f t="shared" si="4"/>
        <v>0</v>
      </c>
      <c r="R22" s="27">
        <v>184933.30996000001</v>
      </c>
      <c r="S22" s="27">
        <v>184933.30996000001</v>
      </c>
      <c r="T22" s="27">
        <v>0</v>
      </c>
      <c r="U22" s="68">
        <f t="shared" si="5"/>
        <v>113.22803516321164</v>
      </c>
      <c r="V22" s="68">
        <f t="shared" si="6"/>
        <v>113.22803516321164</v>
      </c>
      <c r="W22" s="68">
        <f t="shared" si="7"/>
        <v>0</v>
      </c>
    </row>
    <row r="23" spans="1:23" s="8" customFormat="1" ht="30" x14ac:dyDescent="0.25">
      <c r="A23" s="13" t="s">
        <v>338</v>
      </c>
      <c r="B23" s="9"/>
      <c r="C23" s="21" t="s">
        <v>196</v>
      </c>
      <c r="D23" s="22" t="s">
        <v>197</v>
      </c>
      <c r="E23" s="37"/>
      <c r="F23" s="27">
        <v>63334</v>
      </c>
      <c r="G23" s="27">
        <v>27709</v>
      </c>
      <c r="H23" s="27">
        <v>35625</v>
      </c>
      <c r="I23" s="27">
        <f>VLOOKUP($A23,[1]ГП!$A$6:$J$208,8,0)</f>
        <v>61393.775950000003</v>
      </c>
      <c r="J23" s="27">
        <f>VLOOKUP($A23,[1]ГП!$A$6:$J$208,9,0)</f>
        <v>25768.775950000003</v>
      </c>
      <c r="K23" s="27">
        <f>VLOOKUP($A23,[1]ГП!$A$6:$J$208,10,0)</f>
        <v>35625</v>
      </c>
      <c r="L23" s="27">
        <v>61381.950950000006</v>
      </c>
      <c r="M23" s="27">
        <v>25756.950950000006</v>
      </c>
      <c r="N23" s="27">
        <v>35625</v>
      </c>
      <c r="O23" s="27">
        <f t="shared" si="2"/>
        <v>99.980739089888161</v>
      </c>
      <c r="P23" s="27">
        <f t="shared" si="3"/>
        <v>99.954111130373661</v>
      </c>
      <c r="Q23" s="27">
        <f t="shared" si="4"/>
        <v>100</v>
      </c>
      <c r="R23" s="27">
        <v>65560.982040000003</v>
      </c>
      <c r="S23" s="27">
        <v>29460.982040000003</v>
      </c>
      <c r="T23" s="27">
        <v>36100</v>
      </c>
      <c r="U23" s="68">
        <f t="shared" si="5"/>
        <v>93.625734453687272</v>
      </c>
      <c r="V23" s="68">
        <f t="shared" si="6"/>
        <v>87.427333260748298</v>
      </c>
      <c r="W23" s="68">
        <f t="shared" si="7"/>
        <v>98.68421052631578</v>
      </c>
    </row>
    <row r="24" spans="1:23" s="8" customFormat="1" ht="45" x14ac:dyDescent="0.25">
      <c r="A24" s="13" t="s">
        <v>339</v>
      </c>
      <c r="B24" s="9"/>
      <c r="C24" s="21" t="s">
        <v>198</v>
      </c>
      <c r="D24" s="22" t="s">
        <v>199</v>
      </c>
      <c r="E24" s="37"/>
      <c r="F24" s="27">
        <v>192674.99991000001</v>
      </c>
      <c r="G24" s="27">
        <v>192674.99991000001</v>
      </c>
      <c r="H24" s="27">
        <v>0</v>
      </c>
      <c r="I24" s="27">
        <f>VLOOKUP($A24,[1]ГП!$A$6:$J$208,8,0)</f>
        <v>189025.00500999999</v>
      </c>
      <c r="J24" s="27">
        <f>VLOOKUP($A24,[1]ГП!$A$6:$J$208,9,0)</f>
        <v>189025.00500999999</v>
      </c>
      <c r="K24" s="27">
        <f>VLOOKUP($A24,[1]ГП!$A$6:$J$208,10,0)</f>
        <v>0</v>
      </c>
      <c r="L24" s="27">
        <v>158004.15105999997</v>
      </c>
      <c r="M24" s="27">
        <v>158004.15105999997</v>
      </c>
      <c r="N24" s="27">
        <v>0</v>
      </c>
      <c r="O24" s="27">
        <f t="shared" si="2"/>
        <v>83.58902096134905</v>
      </c>
      <c r="P24" s="27">
        <f t="shared" si="3"/>
        <v>83.58902096134905</v>
      </c>
      <c r="Q24" s="27">
        <f t="shared" si="4"/>
        <v>0</v>
      </c>
      <c r="R24" s="27">
        <v>146994.67269000001</v>
      </c>
      <c r="S24" s="27">
        <v>146994.67269000001</v>
      </c>
      <c r="T24" s="27">
        <v>0</v>
      </c>
      <c r="U24" s="68">
        <f t="shared" si="5"/>
        <v>107.48971249673657</v>
      </c>
      <c r="V24" s="68">
        <f t="shared" si="6"/>
        <v>107.48971249673657</v>
      </c>
      <c r="W24" s="68">
        <f t="shared" si="7"/>
        <v>0</v>
      </c>
    </row>
    <row r="25" spans="1:23" s="8" customFormat="1" ht="30" x14ac:dyDescent="0.25">
      <c r="A25" s="13" t="s">
        <v>340</v>
      </c>
      <c r="B25" s="9"/>
      <c r="C25" s="21" t="s">
        <v>230</v>
      </c>
      <c r="D25" s="22" t="s">
        <v>231</v>
      </c>
      <c r="E25" s="37"/>
      <c r="F25" s="27">
        <v>5223444.1399999997</v>
      </c>
      <c r="G25" s="27">
        <v>5223444.1399999997</v>
      </c>
      <c r="H25" s="27">
        <v>0</v>
      </c>
      <c r="I25" s="27">
        <f>VLOOKUP($A25,[1]ГП!$A$6:$J$208,8,0)</f>
        <v>5223444.1399999997</v>
      </c>
      <c r="J25" s="27">
        <f>VLOOKUP($A25,[1]ГП!$A$6:$J$208,9,0)</f>
        <v>5223444.1399999997</v>
      </c>
      <c r="K25" s="27">
        <f>VLOOKUP($A25,[1]ГП!$A$6:$J$208,10,0)</f>
        <v>0</v>
      </c>
      <c r="L25" s="27">
        <v>5223444.1399999997</v>
      </c>
      <c r="M25" s="27">
        <v>5223444.1399999997</v>
      </c>
      <c r="N25" s="27">
        <v>0</v>
      </c>
      <c r="O25" s="27">
        <f t="shared" si="2"/>
        <v>100</v>
      </c>
      <c r="P25" s="27">
        <f t="shared" si="3"/>
        <v>100</v>
      </c>
      <c r="Q25" s="27">
        <f t="shared" si="4"/>
        <v>0</v>
      </c>
      <c r="R25" s="27">
        <v>4661560.5999999996</v>
      </c>
      <c r="S25" s="27">
        <v>4661560.5999999996</v>
      </c>
      <c r="T25" s="27">
        <v>0</v>
      </c>
      <c r="U25" s="68">
        <f t="shared" si="5"/>
        <v>112.05355004931181</v>
      </c>
      <c r="V25" s="68">
        <f t="shared" si="6"/>
        <v>112.05355004931181</v>
      </c>
      <c r="W25" s="68">
        <f t="shared" si="7"/>
        <v>0</v>
      </c>
    </row>
    <row r="26" spans="1:23" s="8" customFormat="1" ht="60" x14ac:dyDescent="0.25">
      <c r="A26" s="13" t="s">
        <v>341</v>
      </c>
      <c r="B26" s="9"/>
      <c r="C26" s="21" t="s">
        <v>83</v>
      </c>
      <c r="D26" s="22" t="s">
        <v>84</v>
      </c>
      <c r="E26" s="37"/>
      <c r="F26" s="27">
        <v>40733.007960000003</v>
      </c>
      <c r="G26" s="27">
        <v>40733.007960000003</v>
      </c>
      <c r="H26" s="27">
        <v>0</v>
      </c>
      <c r="I26" s="27">
        <f>VLOOKUP($A26,[1]ГП!$A$6:$J$208,8,0)</f>
        <v>40733.007960000003</v>
      </c>
      <c r="J26" s="27">
        <f>VLOOKUP($A26,[1]ГП!$A$6:$J$208,9,0)</f>
        <v>40733.007960000003</v>
      </c>
      <c r="K26" s="27">
        <f>VLOOKUP($A26,[1]ГП!$A$6:$J$208,10,0)</f>
        <v>0</v>
      </c>
      <c r="L26" s="27">
        <v>38065.250249999997</v>
      </c>
      <c r="M26" s="27">
        <v>38065.250249999997</v>
      </c>
      <c r="N26" s="27">
        <v>0</v>
      </c>
      <c r="O26" s="27">
        <f t="shared" si="2"/>
        <v>93.45062433734391</v>
      </c>
      <c r="P26" s="27">
        <f t="shared" si="3"/>
        <v>93.45062433734391</v>
      </c>
      <c r="Q26" s="27">
        <f t="shared" si="4"/>
        <v>0</v>
      </c>
      <c r="R26" s="27">
        <v>31135.622700000004</v>
      </c>
      <c r="S26" s="27">
        <v>31135.622700000004</v>
      </c>
      <c r="T26" s="27">
        <v>0</v>
      </c>
      <c r="U26" s="68">
        <f t="shared" si="5"/>
        <v>122.2562677379823</v>
      </c>
      <c r="V26" s="68">
        <f t="shared" si="6"/>
        <v>122.2562677379823</v>
      </c>
      <c r="W26" s="68">
        <f t="shared" si="7"/>
        <v>0</v>
      </c>
    </row>
    <row r="27" spans="1:23" s="8" customFormat="1" ht="45" x14ac:dyDescent="0.25">
      <c r="A27" s="29" t="s">
        <v>604</v>
      </c>
      <c r="B27" s="33"/>
      <c r="C27" s="21" t="s">
        <v>608</v>
      </c>
      <c r="D27" s="22" t="s">
        <v>605</v>
      </c>
      <c r="E27" s="37"/>
      <c r="F27" s="27">
        <v>1179.0999999999999</v>
      </c>
      <c r="G27" s="27">
        <v>0</v>
      </c>
      <c r="H27" s="27">
        <v>1179.0999999999999</v>
      </c>
      <c r="I27" s="27">
        <f>VLOOKUP($A27,[1]ГП!$A$6:$J$208,8,0)</f>
        <v>3709</v>
      </c>
      <c r="J27" s="27">
        <f>VLOOKUP($A27,[1]ГП!$A$6:$J$208,9,0)</f>
        <v>0</v>
      </c>
      <c r="K27" s="27">
        <f>VLOOKUP($A27,[1]ГП!$A$6:$J$208,10,0)</f>
        <v>3709</v>
      </c>
      <c r="L27" s="27">
        <v>3703.7966099999999</v>
      </c>
      <c r="M27" s="27">
        <v>3703.7966099999999</v>
      </c>
      <c r="N27" s="27">
        <v>0</v>
      </c>
      <c r="O27" s="27">
        <f t="shared" si="2"/>
        <v>99.859709086007015</v>
      </c>
      <c r="P27" s="27">
        <f t="shared" si="3"/>
        <v>0</v>
      </c>
      <c r="Q27" s="27">
        <f t="shared" si="4"/>
        <v>0</v>
      </c>
      <c r="R27" s="27">
        <v>0</v>
      </c>
      <c r="S27" s="27">
        <v>0</v>
      </c>
      <c r="T27" s="27">
        <v>0</v>
      </c>
      <c r="U27" s="68">
        <f t="shared" si="5"/>
        <v>0</v>
      </c>
      <c r="V27" s="68">
        <f t="shared" si="6"/>
        <v>0</v>
      </c>
      <c r="W27" s="68">
        <f t="shared" si="7"/>
        <v>0</v>
      </c>
    </row>
    <row r="28" spans="1:23" s="8" customFormat="1" ht="30" x14ac:dyDescent="0.25">
      <c r="A28" s="13" t="s">
        <v>342</v>
      </c>
      <c r="B28" s="9"/>
      <c r="C28" s="21" t="s">
        <v>222</v>
      </c>
      <c r="D28" s="22" t="s">
        <v>223</v>
      </c>
      <c r="E28" s="37"/>
      <c r="F28" s="27">
        <v>85963.996469999998</v>
      </c>
      <c r="G28" s="27">
        <v>85963.996469999998</v>
      </c>
      <c r="H28" s="27">
        <v>0</v>
      </c>
      <c r="I28" s="27">
        <f>VLOOKUP($A28,[1]ГП!$A$6:$J$208,8,0)</f>
        <v>86503.996670000008</v>
      </c>
      <c r="J28" s="27">
        <f>VLOOKUP($A28,[1]ГП!$A$6:$J$208,9,0)</f>
        <v>86503.996670000008</v>
      </c>
      <c r="K28" s="27">
        <f>VLOOKUP($A28,[1]ГП!$A$6:$J$208,10,0)</f>
        <v>0</v>
      </c>
      <c r="L28" s="27">
        <v>85866.430640000006</v>
      </c>
      <c r="M28" s="27">
        <v>85866.430640000006</v>
      </c>
      <c r="N28" s="27">
        <v>0</v>
      </c>
      <c r="O28" s="27">
        <f t="shared" si="2"/>
        <v>99.262963499325679</v>
      </c>
      <c r="P28" s="27">
        <f t="shared" si="3"/>
        <v>99.262963499325679</v>
      </c>
      <c r="Q28" s="27">
        <f t="shared" si="4"/>
        <v>0</v>
      </c>
      <c r="R28" s="27">
        <v>76640.881669999988</v>
      </c>
      <c r="S28" s="27">
        <v>76640.881669999988</v>
      </c>
      <c r="T28" s="27">
        <v>0</v>
      </c>
      <c r="U28" s="68">
        <f t="shared" si="5"/>
        <v>112.03737322558911</v>
      </c>
      <c r="V28" s="68">
        <f t="shared" si="6"/>
        <v>112.03737322558911</v>
      </c>
      <c r="W28" s="68">
        <f t="shared" si="7"/>
        <v>0</v>
      </c>
    </row>
    <row r="29" spans="1:23" s="8" customFormat="1" ht="45" x14ac:dyDescent="0.25">
      <c r="A29" s="13" t="s">
        <v>343</v>
      </c>
      <c r="B29" s="9"/>
      <c r="C29" s="21" t="s">
        <v>224</v>
      </c>
      <c r="D29" s="22" t="s">
        <v>225</v>
      </c>
      <c r="E29" s="37"/>
      <c r="F29" s="27">
        <v>124987.02916000001</v>
      </c>
      <c r="G29" s="27">
        <v>124987.02916000001</v>
      </c>
      <c r="H29" s="27">
        <v>0</v>
      </c>
      <c r="I29" s="27">
        <f>VLOOKUP($A29,[1]ГП!$A$6:$J$208,8,0)</f>
        <v>124987.02915999999</v>
      </c>
      <c r="J29" s="27">
        <f>VLOOKUP($A29,[1]ГП!$A$6:$J$208,9,0)</f>
        <v>124987.02915999999</v>
      </c>
      <c r="K29" s="27">
        <f>VLOOKUP($A29,[1]ГП!$A$6:$J$208,10,0)</f>
        <v>0</v>
      </c>
      <c r="L29" s="27">
        <v>124763.07144</v>
      </c>
      <c r="M29" s="27">
        <v>124763.07144</v>
      </c>
      <c r="N29" s="27">
        <v>0</v>
      </c>
      <c r="O29" s="27">
        <f t="shared" si="2"/>
        <v>99.820815230584216</v>
      </c>
      <c r="P29" s="27">
        <f t="shared" si="3"/>
        <v>99.820815230584216</v>
      </c>
      <c r="Q29" s="27">
        <f t="shared" si="4"/>
        <v>0</v>
      </c>
      <c r="R29" s="27">
        <v>113503.04549999999</v>
      </c>
      <c r="S29" s="27">
        <v>113503.04549999999</v>
      </c>
      <c r="T29" s="27">
        <v>0</v>
      </c>
      <c r="U29" s="68">
        <f t="shared" si="5"/>
        <v>109.92046150867381</v>
      </c>
      <c r="V29" s="68">
        <f t="shared" si="6"/>
        <v>109.92046150867381</v>
      </c>
      <c r="W29" s="68">
        <f t="shared" si="7"/>
        <v>0</v>
      </c>
    </row>
    <row r="30" spans="1:23" s="12" customFormat="1" ht="60" x14ac:dyDescent="0.25">
      <c r="A30" s="13" t="s">
        <v>344</v>
      </c>
      <c r="B30" s="11"/>
      <c r="C30" s="21" t="s">
        <v>212</v>
      </c>
      <c r="D30" s="22" t="s">
        <v>213</v>
      </c>
      <c r="E30" s="37"/>
      <c r="F30" s="27">
        <v>234823.379743</v>
      </c>
      <c r="G30" s="27">
        <v>234823.379743</v>
      </c>
      <c r="H30" s="27">
        <v>0</v>
      </c>
      <c r="I30" s="27">
        <f>VLOOKUP($A30,[1]ГП!$A$6:$J$208,8,0)</f>
        <v>238153.56984999994</v>
      </c>
      <c r="J30" s="27">
        <f>VLOOKUP($A30,[1]ГП!$A$6:$J$208,9,0)</f>
        <v>238153.56984999994</v>
      </c>
      <c r="K30" s="27">
        <f>VLOOKUP($A30,[1]ГП!$A$6:$J$208,10,0)</f>
        <v>0</v>
      </c>
      <c r="L30" s="27">
        <v>235992.22434000002</v>
      </c>
      <c r="M30" s="27">
        <v>235992.22434000002</v>
      </c>
      <c r="N30" s="27">
        <v>0</v>
      </c>
      <c r="O30" s="27">
        <f t="shared" si="2"/>
        <v>99.092457227762225</v>
      </c>
      <c r="P30" s="27">
        <f t="shared" si="3"/>
        <v>99.092457227762225</v>
      </c>
      <c r="Q30" s="27">
        <f t="shared" si="4"/>
        <v>0</v>
      </c>
      <c r="R30" s="27">
        <v>212442.13792999997</v>
      </c>
      <c r="S30" s="27">
        <v>212442.13792999997</v>
      </c>
      <c r="T30" s="27">
        <v>0</v>
      </c>
      <c r="U30" s="68">
        <f t="shared" si="5"/>
        <v>111.0854120747739</v>
      </c>
      <c r="V30" s="68">
        <f t="shared" si="6"/>
        <v>111.0854120747739</v>
      </c>
      <c r="W30" s="68">
        <f t="shared" si="7"/>
        <v>0</v>
      </c>
    </row>
    <row r="31" spans="1:23" s="13" customFormat="1" ht="45" x14ac:dyDescent="0.25">
      <c r="A31" s="13" t="s">
        <v>345</v>
      </c>
      <c r="B31" s="4"/>
      <c r="C31" s="21" t="s">
        <v>204</v>
      </c>
      <c r="D31" s="22" t="s">
        <v>205</v>
      </c>
      <c r="E31" s="37"/>
      <c r="F31" s="27">
        <v>1372620.2996100001</v>
      </c>
      <c r="G31" s="27">
        <v>1107836.7996100001</v>
      </c>
      <c r="H31" s="27">
        <v>264783.50000000006</v>
      </c>
      <c r="I31" s="27">
        <f>VLOOKUP($A31,[1]ГП!$A$6:$J$208,8,0)</f>
        <v>1373878.5253100002</v>
      </c>
      <c r="J31" s="27">
        <f>VLOOKUP($A31,[1]ГП!$A$6:$J$208,9,0)</f>
        <v>1109095.0253100002</v>
      </c>
      <c r="K31" s="27">
        <f>VLOOKUP($A31,[1]ГП!$A$6:$J$208,10,0)</f>
        <v>264783.5</v>
      </c>
      <c r="L31" s="27">
        <v>1373690.5720499998</v>
      </c>
      <c r="M31" s="27">
        <v>1108907.0720499998</v>
      </c>
      <c r="N31" s="27">
        <v>264783.5</v>
      </c>
      <c r="O31" s="27">
        <f t="shared" si="2"/>
        <v>99.986319513949908</v>
      </c>
      <c r="P31" s="27">
        <f t="shared" si="3"/>
        <v>99.983053457484601</v>
      </c>
      <c r="Q31" s="27">
        <f t="shared" si="4"/>
        <v>100</v>
      </c>
      <c r="R31" s="27">
        <v>1324734.8287800001</v>
      </c>
      <c r="S31" s="27">
        <v>1080276.6287800001</v>
      </c>
      <c r="T31" s="27">
        <v>244458.2</v>
      </c>
      <c r="U31" s="68">
        <f t="shared" si="5"/>
        <v>103.69551265705643</v>
      </c>
      <c r="V31" s="68">
        <f t="shared" si="6"/>
        <v>102.65028813058126</v>
      </c>
      <c r="W31" s="68">
        <f t="shared" si="7"/>
        <v>108.31442757902987</v>
      </c>
    </row>
    <row r="32" spans="1:23" s="13" customFormat="1" ht="30" x14ac:dyDescent="0.25">
      <c r="A32" s="13" t="s">
        <v>346</v>
      </c>
      <c r="B32" s="4"/>
      <c r="C32" s="21" t="s">
        <v>216</v>
      </c>
      <c r="D32" s="22" t="s">
        <v>217</v>
      </c>
      <c r="E32" s="37"/>
      <c r="F32" s="27">
        <v>179002.14582999999</v>
      </c>
      <c r="G32" s="27">
        <v>179002.14582999999</v>
      </c>
      <c r="H32" s="27">
        <v>0</v>
      </c>
      <c r="I32" s="27">
        <f>VLOOKUP($A32,[1]ГП!$A$6:$J$208,8,0)</f>
        <v>179152.14582999999</v>
      </c>
      <c r="J32" s="27">
        <f>VLOOKUP($A32,[1]ГП!$A$6:$J$208,9,0)</f>
        <v>179152.14582999999</v>
      </c>
      <c r="K32" s="27">
        <f>VLOOKUP($A32,[1]ГП!$A$6:$J$208,10,0)</f>
        <v>0</v>
      </c>
      <c r="L32" s="27">
        <v>177399.39027999996</v>
      </c>
      <c r="M32" s="27">
        <v>177399.39027999996</v>
      </c>
      <c r="N32" s="27">
        <v>0</v>
      </c>
      <c r="O32" s="27">
        <f t="shared" si="2"/>
        <v>99.021638539756452</v>
      </c>
      <c r="P32" s="27">
        <f t="shared" si="3"/>
        <v>99.021638539756452</v>
      </c>
      <c r="Q32" s="27">
        <f t="shared" si="4"/>
        <v>0</v>
      </c>
      <c r="R32" s="27">
        <v>158637.10274</v>
      </c>
      <c r="S32" s="27">
        <v>158637.10274</v>
      </c>
      <c r="T32" s="27">
        <v>0</v>
      </c>
      <c r="U32" s="68">
        <f t="shared" si="5"/>
        <v>111.82717486384671</v>
      </c>
      <c r="V32" s="68">
        <f t="shared" si="6"/>
        <v>111.82717486384671</v>
      </c>
      <c r="W32" s="68">
        <f t="shared" si="7"/>
        <v>0</v>
      </c>
    </row>
    <row r="33" spans="1:23" s="13" customFormat="1" ht="33.75" customHeight="1" x14ac:dyDescent="0.25">
      <c r="A33" s="13" t="s">
        <v>347</v>
      </c>
      <c r="B33" s="4"/>
      <c r="C33" s="21" t="s">
        <v>200</v>
      </c>
      <c r="D33" s="22" t="s">
        <v>201</v>
      </c>
      <c r="E33" s="37"/>
      <c r="F33" s="27">
        <v>1321729.1707939997</v>
      </c>
      <c r="G33" s="27">
        <v>1310741.4707939997</v>
      </c>
      <c r="H33" s="27">
        <v>10987.7</v>
      </c>
      <c r="I33" s="27">
        <f>VLOOKUP($A33,[1]ГП!$A$6:$J$208,8,0)</f>
        <v>1320864.8612700002</v>
      </c>
      <c r="J33" s="27">
        <f>VLOOKUP($A33,[1]ГП!$A$6:$J$208,9,0)</f>
        <v>1309877.1612700003</v>
      </c>
      <c r="K33" s="27">
        <f>VLOOKUP($A33,[1]ГП!$A$6:$J$208,10,0)</f>
        <v>10987.7</v>
      </c>
      <c r="L33" s="27">
        <v>1311237.6351099999</v>
      </c>
      <c r="M33" s="27">
        <v>1300249.93511</v>
      </c>
      <c r="N33" s="27">
        <v>10987.7</v>
      </c>
      <c r="O33" s="27">
        <f t="shared" si="2"/>
        <v>99.271142230951341</v>
      </c>
      <c r="P33" s="27">
        <f t="shared" si="3"/>
        <v>99.265028321383497</v>
      </c>
      <c r="Q33" s="27">
        <f t="shared" si="4"/>
        <v>100</v>
      </c>
      <c r="R33" s="27">
        <v>1137226.4840899999</v>
      </c>
      <c r="S33" s="27">
        <v>1114681.58409</v>
      </c>
      <c r="T33" s="27">
        <v>22544.9</v>
      </c>
      <c r="U33" s="68">
        <f t="shared" si="5"/>
        <v>115.30136287313448</v>
      </c>
      <c r="V33" s="68">
        <f t="shared" si="6"/>
        <v>116.6476555878057</v>
      </c>
      <c r="W33" s="68">
        <f t="shared" si="7"/>
        <v>48.73696490115281</v>
      </c>
    </row>
    <row r="34" spans="1:23" s="13" customFormat="1" ht="36" customHeight="1" x14ac:dyDescent="0.25">
      <c r="A34" s="13" t="s">
        <v>348</v>
      </c>
      <c r="B34" s="4"/>
      <c r="C34" s="21" t="s">
        <v>202</v>
      </c>
      <c r="D34" s="22" t="s">
        <v>203</v>
      </c>
      <c r="E34" s="37"/>
      <c r="F34" s="27">
        <v>197477.31910600001</v>
      </c>
      <c r="G34" s="27">
        <v>181848.81910600001</v>
      </c>
      <c r="H34" s="27">
        <v>15628.5</v>
      </c>
      <c r="I34" s="27">
        <f>VLOOKUP($A34,[1]ГП!$A$6:$J$208,8,0)</f>
        <v>194658.69770999998</v>
      </c>
      <c r="J34" s="27">
        <f>VLOOKUP($A34,[1]ГП!$A$6:$J$208,9,0)</f>
        <v>179030.19770999998</v>
      </c>
      <c r="K34" s="27">
        <f>VLOOKUP($A34,[1]ГП!$A$6:$J$208,10,0)</f>
        <v>15628.5</v>
      </c>
      <c r="L34" s="27">
        <v>192997.66183000006</v>
      </c>
      <c r="M34" s="27">
        <v>177369.16183000006</v>
      </c>
      <c r="N34" s="27">
        <v>15628.5</v>
      </c>
      <c r="O34" s="27">
        <f t="shared" si="2"/>
        <v>99.146693212509561</v>
      </c>
      <c r="P34" s="27">
        <f t="shared" si="3"/>
        <v>99.072203515805455</v>
      </c>
      <c r="Q34" s="27">
        <f t="shared" si="4"/>
        <v>100</v>
      </c>
      <c r="R34" s="27">
        <v>167349.86536999998</v>
      </c>
      <c r="S34" s="27">
        <v>149423.96536999999</v>
      </c>
      <c r="T34" s="27">
        <v>17925.899999999998</v>
      </c>
      <c r="U34" s="68">
        <f t="shared" si="5"/>
        <v>115.32585425347932</v>
      </c>
      <c r="V34" s="68">
        <f t="shared" si="6"/>
        <v>118.70195078199326</v>
      </c>
      <c r="W34" s="68">
        <f t="shared" si="7"/>
        <v>87.183907084163152</v>
      </c>
    </row>
    <row r="35" spans="1:23" s="13" customFormat="1" ht="45" x14ac:dyDescent="0.25">
      <c r="A35" s="13" t="s">
        <v>349</v>
      </c>
      <c r="B35" s="4"/>
      <c r="C35" s="21" t="s">
        <v>226</v>
      </c>
      <c r="D35" s="22" t="s">
        <v>227</v>
      </c>
      <c r="E35" s="37"/>
      <c r="F35" s="27">
        <v>100517.06084000001</v>
      </c>
      <c r="G35" s="27">
        <v>99030.260840000003</v>
      </c>
      <c r="H35" s="27">
        <v>1486.8000000000002</v>
      </c>
      <c r="I35" s="27">
        <f>VLOOKUP($A35,[1]ГП!$A$6:$J$208,8,0)</f>
        <v>100517.06084000003</v>
      </c>
      <c r="J35" s="27">
        <f>VLOOKUP($A35,[1]ГП!$A$6:$J$208,9,0)</f>
        <v>99030.260840000032</v>
      </c>
      <c r="K35" s="27">
        <f>VLOOKUP($A35,[1]ГП!$A$6:$J$208,10,0)</f>
        <v>1486.8</v>
      </c>
      <c r="L35" s="27">
        <v>99980.347779999996</v>
      </c>
      <c r="M35" s="27">
        <v>98493.547779999994</v>
      </c>
      <c r="N35" s="27">
        <v>1486.8</v>
      </c>
      <c r="O35" s="27">
        <f t="shared" si="2"/>
        <v>99.466047797742149</v>
      </c>
      <c r="P35" s="27">
        <f t="shared" si="3"/>
        <v>99.458031256862796</v>
      </c>
      <c r="Q35" s="27">
        <f t="shared" si="4"/>
        <v>100</v>
      </c>
      <c r="R35" s="27">
        <v>85438.345490000022</v>
      </c>
      <c r="S35" s="27">
        <v>83868.045490000019</v>
      </c>
      <c r="T35" s="27">
        <v>1570.3</v>
      </c>
      <c r="U35" s="68">
        <f t="shared" si="5"/>
        <v>117.02046336056686</v>
      </c>
      <c r="V35" s="68">
        <f t="shared" si="6"/>
        <v>117.43870648773358</v>
      </c>
      <c r="W35" s="68">
        <f t="shared" si="7"/>
        <v>94.682544736674529</v>
      </c>
    </row>
    <row r="36" spans="1:23" s="13" customFormat="1" ht="84" customHeight="1" x14ac:dyDescent="0.25">
      <c r="A36" s="13" t="s">
        <v>350</v>
      </c>
      <c r="B36" s="4"/>
      <c r="C36" s="21" t="s">
        <v>206</v>
      </c>
      <c r="D36" s="22" t="s">
        <v>207</v>
      </c>
      <c r="E36" s="37"/>
      <c r="F36" s="27">
        <v>161413.76386000001</v>
      </c>
      <c r="G36" s="27">
        <v>161413.76386000001</v>
      </c>
      <c r="H36" s="27">
        <v>0</v>
      </c>
      <c r="I36" s="27">
        <f>VLOOKUP($A36,[1]ГП!$A$6:$J$208,8,0)</f>
        <v>160584.84331</v>
      </c>
      <c r="J36" s="27">
        <f>VLOOKUP($A36,[1]ГП!$A$6:$J$208,9,0)</f>
        <v>160584.84331</v>
      </c>
      <c r="K36" s="27">
        <f>VLOOKUP($A36,[1]ГП!$A$6:$J$208,10,0)</f>
        <v>0</v>
      </c>
      <c r="L36" s="27">
        <v>159180.29866</v>
      </c>
      <c r="M36" s="27">
        <v>159180.29866</v>
      </c>
      <c r="N36" s="27">
        <v>0</v>
      </c>
      <c r="O36" s="27">
        <f t="shared" si="2"/>
        <v>99.12535665194217</v>
      </c>
      <c r="P36" s="27">
        <f t="shared" si="3"/>
        <v>99.12535665194217</v>
      </c>
      <c r="Q36" s="27">
        <f t="shared" si="4"/>
        <v>0</v>
      </c>
      <c r="R36" s="27">
        <v>105754.64337999999</v>
      </c>
      <c r="S36" s="27">
        <v>105754.64337999999</v>
      </c>
      <c r="T36" s="27">
        <v>0</v>
      </c>
      <c r="U36" s="68">
        <f t="shared" si="5"/>
        <v>150.51849599457276</v>
      </c>
      <c r="V36" s="68">
        <f t="shared" si="6"/>
        <v>150.51849599457276</v>
      </c>
      <c r="W36" s="68">
        <f t="shared" si="7"/>
        <v>0</v>
      </c>
    </row>
    <row r="37" spans="1:23" s="13" customFormat="1" ht="30" x14ac:dyDescent="0.25">
      <c r="A37" s="13" t="s">
        <v>351</v>
      </c>
      <c r="B37" s="4"/>
      <c r="C37" s="21" t="s">
        <v>208</v>
      </c>
      <c r="D37" s="22" t="s">
        <v>209</v>
      </c>
      <c r="E37" s="37"/>
      <c r="F37" s="27">
        <v>19848.279580000002</v>
      </c>
      <c r="G37" s="27">
        <v>19848.279580000002</v>
      </c>
      <c r="H37" s="27">
        <v>0</v>
      </c>
      <c r="I37" s="27">
        <f>VLOOKUP($A37,[1]ГП!$A$6:$J$208,8,0)</f>
        <v>19848.28</v>
      </c>
      <c r="J37" s="27">
        <f>VLOOKUP($A37,[1]ГП!$A$6:$J$208,9,0)</f>
        <v>19848.28</v>
      </c>
      <c r="K37" s="27">
        <f>VLOOKUP($A37,[1]ГП!$A$6:$J$208,10,0)</f>
        <v>0</v>
      </c>
      <c r="L37" s="27">
        <v>19789.27548</v>
      </c>
      <c r="M37" s="27">
        <v>19789.27548</v>
      </c>
      <c r="N37" s="27">
        <v>0</v>
      </c>
      <c r="O37" s="27">
        <f t="shared" si="2"/>
        <v>99.702722250996061</v>
      </c>
      <c r="P37" s="27">
        <f t="shared" si="3"/>
        <v>99.702722250996061</v>
      </c>
      <c r="Q37" s="27">
        <f t="shared" si="4"/>
        <v>0</v>
      </c>
      <c r="R37" s="27">
        <v>18541.8557</v>
      </c>
      <c r="S37" s="27">
        <v>18541.8557</v>
      </c>
      <c r="T37" s="27">
        <v>0</v>
      </c>
      <c r="U37" s="68">
        <f t="shared" si="5"/>
        <v>106.72758865230519</v>
      </c>
      <c r="V37" s="68">
        <f t="shared" si="6"/>
        <v>106.72758865230519</v>
      </c>
      <c r="W37" s="68">
        <f t="shared" si="7"/>
        <v>0</v>
      </c>
    </row>
    <row r="38" spans="1:23" s="13" customFormat="1" ht="30" x14ac:dyDescent="0.25">
      <c r="A38" s="13" t="s">
        <v>352</v>
      </c>
      <c r="B38" s="4"/>
      <c r="C38" s="21" t="s">
        <v>228</v>
      </c>
      <c r="D38" s="22" t="s">
        <v>229</v>
      </c>
      <c r="E38" s="37"/>
      <c r="F38" s="27">
        <v>111585.76810000002</v>
      </c>
      <c r="G38" s="27">
        <v>111585.76810000002</v>
      </c>
      <c r="H38" s="27">
        <v>0</v>
      </c>
      <c r="I38" s="27">
        <f>VLOOKUP($A38,[1]ГП!$A$6:$J$208,8,0)</f>
        <v>111285.76458</v>
      </c>
      <c r="J38" s="27">
        <f>VLOOKUP($A38,[1]ГП!$A$6:$J$208,9,0)</f>
        <v>111285.76458</v>
      </c>
      <c r="K38" s="27">
        <f>VLOOKUP($A38,[1]ГП!$A$6:$J$208,10,0)</f>
        <v>0</v>
      </c>
      <c r="L38" s="27">
        <v>108123.43784</v>
      </c>
      <c r="M38" s="27">
        <v>108123.43784</v>
      </c>
      <c r="N38" s="27">
        <v>0</v>
      </c>
      <c r="O38" s="27">
        <f t="shared" si="2"/>
        <v>97.158372634689755</v>
      </c>
      <c r="P38" s="27">
        <f t="shared" si="3"/>
        <v>97.158372634689755</v>
      </c>
      <c r="Q38" s="27">
        <f t="shared" si="4"/>
        <v>0</v>
      </c>
      <c r="R38" s="27">
        <v>99412.401620000004</v>
      </c>
      <c r="S38" s="27">
        <v>99412.401620000004</v>
      </c>
      <c r="T38" s="27">
        <v>0</v>
      </c>
      <c r="U38" s="68">
        <f t="shared" si="5"/>
        <v>108.76252467302578</v>
      </c>
      <c r="V38" s="68">
        <f t="shared" si="6"/>
        <v>108.76252467302578</v>
      </c>
      <c r="W38" s="68">
        <f t="shared" si="7"/>
        <v>0</v>
      </c>
    </row>
    <row r="39" spans="1:23" s="8" customFormat="1" ht="42.75" x14ac:dyDescent="0.25">
      <c r="A39" s="13" t="s">
        <v>12</v>
      </c>
      <c r="B39" s="9">
        <v>2</v>
      </c>
      <c r="C39" s="10" t="s">
        <v>13</v>
      </c>
      <c r="D39" s="9" t="s">
        <v>14</v>
      </c>
      <c r="E39" s="33"/>
      <c r="F39" s="26">
        <v>17628586.40549</v>
      </c>
      <c r="G39" s="26">
        <v>14410014.88218</v>
      </c>
      <c r="H39" s="26">
        <v>3218571.5233100001</v>
      </c>
      <c r="I39" s="26">
        <f>VLOOKUP($A39,[1]ГП!$A$6:$J$208,8,0)</f>
        <v>17622459.109819982</v>
      </c>
      <c r="J39" s="26">
        <f>VLOOKUP($A39,[1]ГП!$A$6:$J$208,9,0)</f>
        <v>14439073.809749983</v>
      </c>
      <c r="K39" s="26">
        <f>VLOOKUP($A39,[1]ГП!$A$6:$J$208,10,0)</f>
        <v>3183385.3000699999</v>
      </c>
      <c r="L39" s="26">
        <v>17459986.107449997</v>
      </c>
      <c r="M39" s="26">
        <v>14300073.202889999</v>
      </c>
      <c r="N39" s="26">
        <v>3159912.9045599997</v>
      </c>
      <c r="O39" s="26">
        <f t="shared" si="2"/>
        <v>99.078034448214737</v>
      </c>
      <c r="P39" s="26">
        <f t="shared" si="3"/>
        <v>99.037330173032828</v>
      </c>
      <c r="Q39" s="26">
        <f t="shared" si="4"/>
        <v>99.262659298279601</v>
      </c>
      <c r="R39" s="26">
        <v>18408831.009679995</v>
      </c>
      <c r="S39" s="26">
        <v>13011286.948679997</v>
      </c>
      <c r="T39" s="26">
        <v>5397544.0609999998</v>
      </c>
      <c r="U39" s="67">
        <f t="shared" si="5"/>
        <v>94.845708009753238</v>
      </c>
      <c r="V39" s="67">
        <f t="shared" si="6"/>
        <v>109.90514050833957</v>
      </c>
      <c r="W39" s="67">
        <f t="shared" si="7"/>
        <v>58.543531444087272</v>
      </c>
    </row>
    <row r="40" spans="1:23" s="8" customFormat="1" ht="30" x14ac:dyDescent="0.25">
      <c r="A40" s="31" t="s">
        <v>353</v>
      </c>
      <c r="B40" s="9"/>
      <c r="C40" s="21" t="s">
        <v>261</v>
      </c>
      <c r="D40" s="22" t="s">
        <v>262</v>
      </c>
      <c r="E40" s="37"/>
      <c r="F40" s="27">
        <v>418241.65672999999</v>
      </c>
      <c r="G40" s="27">
        <v>250537.15672999999</v>
      </c>
      <c r="H40" s="27">
        <v>167704.5</v>
      </c>
      <c r="I40" s="27">
        <f>VLOOKUP($A40,[1]ГП!$A$6:$J$208,8,0)</f>
        <v>418241.62251999998</v>
      </c>
      <c r="J40" s="27">
        <f>VLOOKUP($A40,[1]ГП!$A$6:$J$208,9,0)</f>
        <v>250537.12251999998</v>
      </c>
      <c r="K40" s="27">
        <f>VLOOKUP($A40,[1]ГП!$A$6:$J$208,10,0)</f>
        <v>167704.5</v>
      </c>
      <c r="L40" s="27">
        <v>380979.8933</v>
      </c>
      <c r="M40" s="27">
        <v>236700.78867000001</v>
      </c>
      <c r="N40" s="27">
        <v>144279.10462999999</v>
      </c>
      <c r="O40" s="27">
        <f t="shared" si="2"/>
        <v>91.090860590227805</v>
      </c>
      <c r="P40" s="27">
        <f t="shared" si="3"/>
        <v>94.477331857718838</v>
      </c>
      <c r="Q40" s="27">
        <f t="shared" si="4"/>
        <v>86.031743113631407</v>
      </c>
      <c r="R40" s="27">
        <v>938988.00102000008</v>
      </c>
      <c r="S40" s="27">
        <v>53857.201040000073</v>
      </c>
      <c r="T40" s="27">
        <v>885130.79998000001</v>
      </c>
      <c r="U40" s="68">
        <f t="shared" si="5"/>
        <v>40.573457050159398</v>
      </c>
      <c r="V40" s="68">
        <f t="shared" si="6"/>
        <v>439.49701079749923</v>
      </c>
      <c r="W40" s="68">
        <f t="shared" si="7"/>
        <v>16.300314556137923</v>
      </c>
    </row>
    <row r="41" spans="1:23" s="8" customFormat="1" x14ac:dyDescent="0.25">
      <c r="A41" s="13" t="s">
        <v>354</v>
      </c>
      <c r="B41" s="9"/>
      <c r="C41" s="21" t="s">
        <v>263</v>
      </c>
      <c r="D41" s="22" t="s">
        <v>264</v>
      </c>
      <c r="E41" s="37"/>
      <c r="F41" s="27">
        <v>18583.45</v>
      </c>
      <c r="G41" s="27">
        <v>18583.45</v>
      </c>
      <c r="H41" s="27">
        <v>0</v>
      </c>
      <c r="I41" s="27">
        <f>VLOOKUP($A41,[1]ГП!$A$6:$J$208,8,0)</f>
        <v>18583.5</v>
      </c>
      <c r="J41" s="27">
        <f>VLOOKUP($A41,[1]ГП!$A$6:$J$208,9,0)</f>
        <v>18583.5</v>
      </c>
      <c r="K41" s="27">
        <f>VLOOKUP($A41,[1]ГП!$A$6:$J$208,10,0)</f>
        <v>0</v>
      </c>
      <c r="L41" s="27">
        <v>18404.633999999998</v>
      </c>
      <c r="M41" s="27">
        <v>18404.633999999998</v>
      </c>
      <c r="N41" s="27">
        <v>0</v>
      </c>
      <c r="O41" s="27">
        <f t="shared" si="2"/>
        <v>99.037501008959552</v>
      </c>
      <c r="P41" s="27">
        <f t="shared" si="3"/>
        <v>99.037501008959552</v>
      </c>
      <c r="Q41" s="27">
        <f t="shared" si="4"/>
        <v>0</v>
      </c>
      <c r="R41" s="27">
        <v>14001.452660000001</v>
      </c>
      <c r="S41" s="27">
        <v>14001.452660000001</v>
      </c>
      <c r="T41" s="27">
        <v>0</v>
      </c>
      <c r="U41" s="68">
        <f t="shared" si="5"/>
        <v>131.44803219296816</v>
      </c>
      <c r="V41" s="68">
        <f t="shared" si="6"/>
        <v>131.44803219296816</v>
      </c>
      <c r="W41" s="68">
        <f t="shared" si="7"/>
        <v>0</v>
      </c>
    </row>
    <row r="42" spans="1:23" s="8" customFormat="1" ht="45" x14ac:dyDescent="0.25">
      <c r="A42" t="s">
        <v>627</v>
      </c>
      <c r="B42" s="52"/>
      <c r="C42" s="50" t="s">
        <v>628</v>
      </c>
      <c r="D42" s="37"/>
      <c r="E42" s="37" t="s">
        <v>629</v>
      </c>
      <c r="F42" s="27">
        <v>0</v>
      </c>
      <c r="G42" s="27">
        <v>0</v>
      </c>
      <c r="H42" s="27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f t="shared" si="2"/>
        <v>0</v>
      </c>
      <c r="P42" s="34">
        <f t="shared" si="3"/>
        <v>0</v>
      </c>
      <c r="Q42" s="34">
        <f t="shared" si="4"/>
        <v>0</v>
      </c>
      <c r="R42" s="27">
        <v>74758</v>
      </c>
      <c r="S42" s="27">
        <v>74758</v>
      </c>
      <c r="T42" s="27">
        <v>0</v>
      </c>
      <c r="U42" s="69">
        <f t="shared" si="5"/>
        <v>0</v>
      </c>
      <c r="V42" s="69">
        <f t="shared" si="6"/>
        <v>0</v>
      </c>
      <c r="W42" s="69">
        <f t="shared" si="7"/>
        <v>0</v>
      </c>
    </row>
    <row r="43" spans="1:23" s="8" customFormat="1" x14ac:dyDescent="0.25">
      <c r="A43" s="13" t="s">
        <v>590</v>
      </c>
      <c r="B43" s="9"/>
      <c r="C43" s="21" t="s">
        <v>597</v>
      </c>
      <c r="D43" s="22" t="s">
        <v>596</v>
      </c>
      <c r="E43" s="37"/>
      <c r="F43" s="27">
        <v>687.84375</v>
      </c>
      <c r="G43" s="27">
        <v>687.84375</v>
      </c>
      <c r="H43" s="27">
        <v>0</v>
      </c>
      <c r="I43" s="27">
        <f>VLOOKUP($A43,[1]ГП!$A$6:$J$208,8,0)</f>
        <v>687.84375</v>
      </c>
      <c r="J43" s="27">
        <f>VLOOKUP($A43,[1]ГП!$A$6:$J$208,9,0)</f>
        <v>687.84375</v>
      </c>
      <c r="K43" s="27">
        <f>VLOOKUP($A43,[1]ГП!$A$6:$J$208,10,0)</f>
        <v>0</v>
      </c>
      <c r="L43" s="27">
        <v>687.84375</v>
      </c>
      <c r="M43" s="27">
        <v>687.84375</v>
      </c>
      <c r="N43" s="27">
        <v>0</v>
      </c>
      <c r="O43" s="27">
        <f t="shared" si="2"/>
        <v>100</v>
      </c>
      <c r="P43" s="27">
        <f t="shared" si="3"/>
        <v>100</v>
      </c>
      <c r="Q43" s="27">
        <f t="shared" si="4"/>
        <v>0</v>
      </c>
      <c r="R43" s="27">
        <v>3310372.5355699998</v>
      </c>
      <c r="S43" s="27">
        <v>229655.5355700003</v>
      </c>
      <c r="T43" s="27">
        <v>3080716.9999999995</v>
      </c>
      <c r="U43" s="68">
        <f t="shared" si="5"/>
        <v>2.0778439363216952E-2</v>
      </c>
      <c r="V43" s="68">
        <f t="shared" si="6"/>
        <v>0.29951106917270076</v>
      </c>
      <c r="W43" s="68">
        <f t="shared" si="7"/>
        <v>0</v>
      </c>
    </row>
    <row r="44" spans="1:23" s="8" customFormat="1" ht="21.75" customHeight="1" x14ac:dyDescent="0.25">
      <c r="A44" s="13" t="s">
        <v>474</v>
      </c>
      <c r="B44" s="9"/>
      <c r="C44" s="21" t="s">
        <v>525</v>
      </c>
      <c r="D44" s="22" t="s">
        <v>545</v>
      </c>
      <c r="E44" s="37"/>
      <c r="F44" s="27">
        <v>1396100.39974</v>
      </c>
      <c r="G44" s="27">
        <v>203466.09973999998</v>
      </c>
      <c r="H44" s="27">
        <v>1192634.3</v>
      </c>
      <c r="I44" s="27">
        <f>VLOOKUP($A44,[1]ГП!$A$6:$J$208,8,0)</f>
        <v>1400455.3100999999</v>
      </c>
      <c r="J44" s="27">
        <f>VLOOKUP($A44,[1]ГП!$A$6:$J$208,9,0)</f>
        <v>207821.01118999999</v>
      </c>
      <c r="K44" s="27">
        <f>VLOOKUP($A44,[1]ГП!$A$6:$J$208,10,0)</f>
        <v>1192634.2989099999</v>
      </c>
      <c r="L44" s="27">
        <v>1400406.33112</v>
      </c>
      <c r="M44" s="27">
        <v>207819.03225000016</v>
      </c>
      <c r="N44" s="27">
        <v>1192587.2988699998</v>
      </c>
      <c r="O44" s="27">
        <f t="shared" si="2"/>
        <v>99.996502638845612</v>
      </c>
      <c r="P44" s="27">
        <f t="shared" si="3"/>
        <v>99.999047767120132</v>
      </c>
      <c r="Q44" s="27">
        <f t="shared" si="4"/>
        <v>99.996059140673466</v>
      </c>
      <c r="R44" s="27">
        <v>0</v>
      </c>
      <c r="S44" s="27">
        <v>0</v>
      </c>
      <c r="T44" s="27">
        <v>0</v>
      </c>
      <c r="U44" s="68">
        <f t="shared" si="5"/>
        <v>0</v>
      </c>
      <c r="V44" s="68">
        <f t="shared" si="6"/>
        <v>0</v>
      </c>
      <c r="W44" s="68">
        <f t="shared" si="7"/>
        <v>0</v>
      </c>
    </row>
    <row r="45" spans="1:23" s="8" customFormat="1" ht="21.75" customHeight="1" x14ac:dyDescent="0.25">
      <c r="A45" s="13" t="s">
        <v>475</v>
      </c>
      <c r="B45" s="9"/>
      <c r="C45" s="21" t="s">
        <v>524</v>
      </c>
      <c r="D45" s="22" t="s">
        <v>546</v>
      </c>
      <c r="E45" s="37"/>
      <c r="F45" s="27">
        <v>871941.8</v>
      </c>
      <c r="G45" s="27">
        <v>814.90000000002328</v>
      </c>
      <c r="H45" s="27">
        <v>871126.9</v>
      </c>
      <c r="I45" s="27">
        <f>VLOOKUP($A45,[1]ГП!$A$6:$J$208,8,0)</f>
        <v>836743.33304999967</v>
      </c>
      <c r="J45" s="27">
        <f>VLOOKUP($A45,[1]ГП!$A$6:$J$208,9,0)</f>
        <v>802.65519999992102</v>
      </c>
      <c r="K45" s="27">
        <f>VLOOKUP($A45,[1]ГП!$A$6:$J$208,10,0)</f>
        <v>835940.67784999975</v>
      </c>
      <c r="L45" s="27">
        <v>836743.33304999978</v>
      </c>
      <c r="M45" s="27">
        <v>802.65519999992102</v>
      </c>
      <c r="N45" s="27">
        <v>835940.67784999986</v>
      </c>
      <c r="O45" s="27">
        <f t="shared" si="2"/>
        <v>100.00000000000003</v>
      </c>
      <c r="P45" s="27">
        <f t="shared" si="3"/>
        <v>100</v>
      </c>
      <c r="Q45" s="27">
        <f t="shared" si="4"/>
        <v>100.00000000000003</v>
      </c>
      <c r="R45" s="27">
        <v>0</v>
      </c>
      <c r="S45" s="27">
        <v>0</v>
      </c>
      <c r="T45" s="27">
        <v>0</v>
      </c>
      <c r="U45" s="68">
        <f t="shared" si="5"/>
        <v>0</v>
      </c>
      <c r="V45" s="68">
        <f t="shared" si="6"/>
        <v>0</v>
      </c>
      <c r="W45" s="68">
        <f t="shared" si="7"/>
        <v>0</v>
      </c>
    </row>
    <row r="46" spans="1:23" s="8" customFormat="1" ht="21.75" customHeight="1" x14ac:dyDescent="0.25">
      <c r="A46" s="13" t="s">
        <v>476</v>
      </c>
      <c r="B46" s="9"/>
      <c r="C46" s="21" t="s">
        <v>523</v>
      </c>
      <c r="D46" s="22" t="s">
        <v>547</v>
      </c>
      <c r="E46" s="37"/>
      <c r="F46" s="27">
        <v>235824.40000000002</v>
      </c>
      <c r="G46" s="27">
        <v>2358.2000000000116</v>
      </c>
      <c r="H46" s="27">
        <v>233466.2</v>
      </c>
      <c r="I46" s="27">
        <f>VLOOKUP($A46,[1]ГП!$A$6:$J$208,8,0)</f>
        <v>235824.44443999999</v>
      </c>
      <c r="J46" s="27">
        <f>VLOOKUP($A46,[1]ГП!$A$6:$J$208,9,0)</f>
        <v>2358.2444399999804</v>
      </c>
      <c r="K46" s="27">
        <f>VLOOKUP($A46,[1]ГП!$A$6:$J$208,10,0)</f>
        <v>233466.2</v>
      </c>
      <c r="L46" s="27">
        <v>235824.44443999999</v>
      </c>
      <c r="M46" s="27">
        <v>2358.2444399999804</v>
      </c>
      <c r="N46" s="27">
        <v>233466.2</v>
      </c>
      <c r="O46" s="27">
        <f t="shared" si="2"/>
        <v>100</v>
      </c>
      <c r="P46" s="27">
        <f t="shared" si="3"/>
        <v>100</v>
      </c>
      <c r="Q46" s="27">
        <f t="shared" si="4"/>
        <v>100</v>
      </c>
      <c r="R46" s="27">
        <v>2000</v>
      </c>
      <c r="S46" s="27">
        <v>2000</v>
      </c>
      <c r="T46" s="27">
        <v>0</v>
      </c>
      <c r="U46" s="68">
        <f t="shared" si="5"/>
        <v>11791.222221999999</v>
      </c>
      <c r="V46" s="68">
        <f t="shared" si="6"/>
        <v>117.91222199999902</v>
      </c>
      <c r="W46" s="68">
        <f t="shared" si="7"/>
        <v>0</v>
      </c>
    </row>
    <row r="47" spans="1:23" s="8" customFormat="1" ht="21.75" customHeight="1" x14ac:dyDescent="0.25">
      <c r="A47" s="13" t="s">
        <v>477</v>
      </c>
      <c r="B47" s="9"/>
      <c r="C47" s="21" t="s">
        <v>522</v>
      </c>
      <c r="D47" s="22" t="s">
        <v>548</v>
      </c>
      <c r="E47" s="37"/>
      <c r="F47" s="27">
        <v>179163.22626000002</v>
      </c>
      <c r="G47" s="27">
        <v>1791.6262600000191</v>
      </c>
      <c r="H47" s="27">
        <v>177371.6</v>
      </c>
      <c r="I47" s="27">
        <f>VLOOKUP($A47,[1]ГП!$A$6:$J$208,8,0)</f>
        <v>179163.23231999998</v>
      </c>
      <c r="J47" s="27">
        <f>VLOOKUP($A47,[1]ГП!$A$6:$J$208,9,0)</f>
        <v>1791.6323199999752</v>
      </c>
      <c r="K47" s="27">
        <f>VLOOKUP($A47,[1]ГП!$A$6:$J$208,10,0)</f>
        <v>177371.6</v>
      </c>
      <c r="L47" s="27">
        <v>179163.23229999997</v>
      </c>
      <c r="M47" s="27">
        <v>1791.6323099999572</v>
      </c>
      <c r="N47" s="27">
        <v>177371.59999000002</v>
      </c>
      <c r="O47" s="27">
        <f t="shared" si="2"/>
        <v>99.99999998883699</v>
      </c>
      <c r="P47" s="27">
        <f t="shared" si="3"/>
        <v>99.999999441848757</v>
      </c>
      <c r="Q47" s="27">
        <f t="shared" si="4"/>
        <v>99.999999994362128</v>
      </c>
      <c r="R47" s="27">
        <v>0</v>
      </c>
      <c r="S47" s="27">
        <v>0</v>
      </c>
      <c r="T47" s="27">
        <v>0</v>
      </c>
      <c r="U47" s="68">
        <f t="shared" si="5"/>
        <v>0</v>
      </c>
      <c r="V47" s="68">
        <f t="shared" si="6"/>
        <v>0</v>
      </c>
      <c r="W47" s="68">
        <f t="shared" si="7"/>
        <v>0</v>
      </c>
    </row>
    <row r="48" spans="1:23" s="8" customFormat="1" x14ac:dyDescent="0.25">
      <c r="A48" t="s">
        <v>622</v>
      </c>
      <c r="B48" s="52"/>
      <c r="C48" s="50" t="s">
        <v>263</v>
      </c>
      <c r="D48" s="37"/>
      <c r="E48" s="51" t="s">
        <v>625</v>
      </c>
      <c r="F48" s="27">
        <v>0</v>
      </c>
      <c r="G48" s="27">
        <v>0</v>
      </c>
      <c r="H48" s="27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f t="shared" si="2"/>
        <v>0</v>
      </c>
      <c r="P48" s="34">
        <f t="shared" si="3"/>
        <v>0</v>
      </c>
      <c r="Q48" s="34">
        <f t="shared" si="4"/>
        <v>0</v>
      </c>
      <c r="R48" s="27">
        <v>110123.60546000001</v>
      </c>
      <c r="S48" s="27">
        <v>1101.2111000000004</v>
      </c>
      <c r="T48" s="27">
        <v>109022.39436000001</v>
      </c>
      <c r="U48" s="69">
        <f t="shared" si="5"/>
        <v>0</v>
      </c>
      <c r="V48" s="69">
        <f t="shared" si="6"/>
        <v>0</v>
      </c>
      <c r="W48" s="69">
        <f t="shared" si="7"/>
        <v>0</v>
      </c>
    </row>
    <row r="49" spans="1:23" s="8" customFormat="1" ht="30" x14ac:dyDescent="0.25">
      <c r="A49" t="s">
        <v>623</v>
      </c>
      <c r="B49" s="52"/>
      <c r="C49" s="50" t="s">
        <v>624</v>
      </c>
      <c r="D49" s="37"/>
      <c r="E49" s="51" t="s">
        <v>626</v>
      </c>
      <c r="F49" s="27">
        <v>0</v>
      </c>
      <c r="G49" s="27">
        <v>0</v>
      </c>
      <c r="H49" s="27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f t="shared" si="2"/>
        <v>0</v>
      </c>
      <c r="P49" s="34">
        <f t="shared" si="3"/>
        <v>0</v>
      </c>
      <c r="Q49" s="34">
        <f t="shared" si="4"/>
        <v>0</v>
      </c>
      <c r="R49" s="27">
        <v>37131.157199999994</v>
      </c>
      <c r="S49" s="27">
        <v>1586.3505099999966</v>
      </c>
      <c r="T49" s="27">
        <v>35544.806689999998</v>
      </c>
      <c r="U49" s="69">
        <f t="shared" si="5"/>
        <v>0</v>
      </c>
      <c r="V49" s="69">
        <f t="shared" si="6"/>
        <v>0</v>
      </c>
      <c r="W49" s="69">
        <f t="shared" si="7"/>
        <v>0</v>
      </c>
    </row>
    <row r="50" spans="1:23" s="8" customFormat="1" ht="38.25" customHeight="1" x14ac:dyDescent="0.25">
      <c r="A50" t="s">
        <v>620</v>
      </c>
      <c r="B50" s="33"/>
      <c r="C50" s="50" t="s">
        <v>509</v>
      </c>
      <c r="D50" s="37"/>
      <c r="E50" s="51" t="s">
        <v>621</v>
      </c>
      <c r="F50" s="27">
        <v>0</v>
      </c>
      <c r="G50" s="27">
        <v>0</v>
      </c>
      <c r="H50" s="27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f t="shared" si="2"/>
        <v>0</v>
      </c>
      <c r="P50" s="34">
        <f t="shared" si="3"/>
        <v>0</v>
      </c>
      <c r="Q50" s="34">
        <f t="shared" si="4"/>
        <v>0</v>
      </c>
      <c r="R50" s="27">
        <v>494.8</v>
      </c>
      <c r="S50" s="27">
        <v>494.8</v>
      </c>
      <c r="T50" s="27">
        <v>0</v>
      </c>
      <c r="U50" s="69">
        <f t="shared" si="5"/>
        <v>0</v>
      </c>
      <c r="V50" s="69">
        <f t="shared" si="6"/>
        <v>0</v>
      </c>
      <c r="W50" s="69">
        <f t="shared" si="7"/>
        <v>0</v>
      </c>
    </row>
    <row r="51" spans="1:23" s="8" customFormat="1" ht="21.75" customHeight="1" x14ac:dyDescent="0.25">
      <c r="A51" s="13" t="s">
        <v>355</v>
      </c>
      <c r="B51" s="9"/>
      <c r="C51" s="21" t="s">
        <v>269</v>
      </c>
      <c r="D51" s="22" t="s">
        <v>270</v>
      </c>
      <c r="E51" s="37"/>
      <c r="F51" s="27">
        <v>39391.399999999994</v>
      </c>
      <c r="G51" s="27">
        <v>39391.399999999994</v>
      </c>
      <c r="H51" s="27">
        <v>0</v>
      </c>
      <c r="I51" s="27">
        <f>VLOOKUP($A51,[1]ГП!$A$6:$J$208,8,0)</f>
        <v>39391.4</v>
      </c>
      <c r="J51" s="27">
        <f>VLOOKUP($A51,[1]ГП!$A$6:$J$208,9,0)</f>
        <v>39391.4</v>
      </c>
      <c r="K51" s="27">
        <f>VLOOKUP($A51,[1]ГП!$A$6:$J$208,10,0)</f>
        <v>0</v>
      </c>
      <c r="L51" s="27">
        <v>39341.8819</v>
      </c>
      <c r="M51" s="27">
        <v>39341.8819</v>
      </c>
      <c r="N51" s="27">
        <v>0</v>
      </c>
      <c r="O51" s="27">
        <f t="shared" si="2"/>
        <v>99.874292104367953</v>
      </c>
      <c r="P51" s="27">
        <f t="shared" si="3"/>
        <v>99.874292104367953</v>
      </c>
      <c r="Q51" s="27">
        <f t="shared" si="4"/>
        <v>0</v>
      </c>
      <c r="R51" s="27">
        <v>39391.4</v>
      </c>
      <c r="S51" s="27">
        <v>39391.4</v>
      </c>
      <c r="T51" s="27">
        <v>0</v>
      </c>
      <c r="U51" s="68">
        <f t="shared" si="5"/>
        <v>99.874292104367953</v>
      </c>
      <c r="V51" s="68">
        <f t="shared" si="6"/>
        <v>99.874292104367953</v>
      </c>
      <c r="W51" s="68">
        <f t="shared" si="7"/>
        <v>0</v>
      </c>
    </row>
    <row r="52" spans="1:23" s="8" customFormat="1" ht="60" x14ac:dyDescent="0.25">
      <c r="A52" s="29" t="s">
        <v>708</v>
      </c>
      <c r="B52" s="33"/>
      <c r="C52" s="58" t="s">
        <v>710</v>
      </c>
      <c r="D52" s="37" t="s">
        <v>709</v>
      </c>
      <c r="E52" s="37"/>
      <c r="F52" s="34">
        <v>25000</v>
      </c>
      <c r="G52" s="34">
        <v>25000</v>
      </c>
      <c r="H52" s="34">
        <v>0</v>
      </c>
      <c r="I52" s="34">
        <f>VLOOKUP($A52,[1]ГП!$A$6:$J$208,8,0)</f>
        <v>25000</v>
      </c>
      <c r="J52" s="34">
        <f>VLOOKUP($A52,[1]ГП!$A$6:$J$208,9,0)</f>
        <v>25000</v>
      </c>
      <c r="K52" s="34">
        <f>VLOOKUP($A52,[1]ГП!$A$6:$J$208,10,0)</f>
        <v>0</v>
      </c>
      <c r="L52" s="34">
        <v>25000</v>
      </c>
      <c r="M52" s="34">
        <v>25000</v>
      </c>
      <c r="N52" s="34">
        <v>0</v>
      </c>
      <c r="O52" s="34">
        <f t="shared" si="2"/>
        <v>100</v>
      </c>
      <c r="P52" s="34">
        <f t="shared" si="3"/>
        <v>100</v>
      </c>
      <c r="Q52" s="34">
        <f t="shared" si="4"/>
        <v>0</v>
      </c>
      <c r="R52" s="34">
        <v>24956.633329999997</v>
      </c>
      <c r="S52" s="34">
        <v>24956.633329999997</v>
      </c>
      <c r="T52" s="34">
        <v>0</v>
      </c>
      <c r="U52" s="69">
        <f t="shared" si="5"/>
        <v>100.17376810977092</v>
      </c>
      <c r="V52" s="69">
        <f t="shared" si="6"/>
        <v>100.17376810977092</v>
      </c>
      <c r="W52" s="69">
        <f t="shared" si="7"/>
        <v>0</v>
      </c>
    </row>
    <row r="53" spans="1:23" s="8" customFormat="1" ht="60" x14ac:dyDescent="0.25">
      <c r="A53" s="13" t="s">
        <v>356</v>
      </c>
      <c r="B53" s="9"/>
      <c r="C53" s="21" t="s">
        <v>521</v>
      </c>
      <c r="D53" s="22" t="s">
        <v>271</v>
      </c>
      <c r="E53" s="37"/>
      <c r="F53" s="27">
        <v>6082.7868599999993</v>
      </c>
      <c r="G53" s="27">
        <v>6082.7868599999993</v>
      </c>
      <c r="H53" s="27">
        <v>0</v>
      </c>
      <c r="I53" s="27">
        <f>VLOOKUP($A53,[1]ГП!$A$6:$J$208,8,0)</f>
        <v>6082.7868599999993</v>
      </c>
      <c r="J53" s="27">
        <f>VLOOKUP($A53,[1]ГП!$A$6:$J$208,9,0)</f>
        <v>6082.7868599999993</v>
      </c>
      <c r="K53" s="27">
        <f>VLOOKUP($A53,[1]ГП!$A$6:$J$208,10,0)</f>
        <v>0</v>
      </c>
      <c r="L53" s="27">
        <v>5900.7752099999998</v>
      </c>
      <c r="M53" s="27">
        <v>5900.7752099999998</v>
      </c>
      <c r="N53" s="27">
        <v>0</v>
      </c>
      <c r="O53" s="27">
        <f t="shared" si="2"/>
        <v>97.007758874523518</v>
      </c>
      <c r="P53" s="27">
        <f t="shared" si="3"/>
        <v>97.007758874523518</v>
      </c>
      <c r="Q53" s="27">
        <f t="shared" si="4"/>
        <v>0</v>
      </c>
      <c r="R53" s="27">
        <v>4501.8416699999998</v>
      </c>
      <c r="S53" s="27">
        <v>4501.8416699999998</v>
      </c>
      <c r="T53" s="27">
        <v>0</v>
      </c>
      <c r="U53" s="68">
        <f t="shared" si="5"/>
        <v>131.07469437058191</v>
      </c>
      <c r="V53" s="68">
        <f t="shared" si="6"/>
        <v>131.07469437058191</v>
      </c>
      <c r="W53" s="68">
        <f t="shared" si="7"/>
        <v>0</v>
      </c>
    </row>
    <row r="54" spans="1:23" s="8" customFormat="1" ht="45" x14ac:dyDescent="0.25">
      <c r="A54" s="13" t="s">
        <v>357</v>
      </c>
      <c r="B54" s="9"/>
      <c r="C54" s="21" t="s">
        <v>259</v>
      </c>
      <c r="D54" s="22" t="s">
        <v>260</v>
      </c>
      <c r="E54" s="37"/>
      <c r="F54" s="27">
        <v>12947979.351400001</v>
      </c>
      <c r="G54" s="27">
        <v>12382393.728090001</v>
      </c>
      <c r="H54" s="27">
        <v>565585.62331000005</v>
      </c>
      <c r="I54" s="27">
        <f>VLOOKUP($A54,[1]ГП!$A$6:$J$208,8,0)</f>
        <v>12972815.561079983</v>
      </c>
      <c r="J54" s="27">
        <f>VLOOKUP($A54,[1]ГП!$A$6:$J$208,9,0)</f>
        <v>12407229.937769983</v>
      </c>
      <c r="K54" s="27">
        <f>VLOOKUP($A54,[1]ГП!$A$6:$J$208,10,0)</f>
        <v>565585.62331000005</v>
      </c>
      <c r="L54" s="27">
        <v>12871748.372979997</v>
      </c>
      <c r="M54" s="27">
        <v>12306162.749759996</v>
      </c>
      <c r="N54" s="27">
        <v>565585.62322000007</v>
      </c>
      <c r="O54" s="27">
        <f t="shared" si="2"/>
        <v>99.220930971968798</v>
      </c>
      <c r="P54" s="27">
        <f t="shared" si="3"/>
        <v>99.185416982542421</v>
      </c>
      <c r="Q54" s="27">
        <f t="shared" si="4"/>
        <v>99.999999984087296</v>
      </c>
      <c r="R54" s="27">
        <v>12539116.072599998</v>
      </c>
      <c r="S54" s="27">
        <v>11292837.412629997</v>
      </c>
      <c r="T54" s="27">
        <v>1246278.6599699999</v>
      </c>
      <c r="U54" s="68">
        <f t="shared" si="5"/>
        <v>102.65275716768309</v>
      </c>
      <c r="V54" s="68">
        <f t="shared" si="6"/>
        <v>108.9731685678631</v>
      </c>
      <c r="W54" s="68">
        <f t="shared" si="7"/>
        <v>45.381955206840715</v>
      </c>
    </row>
    <row r="55" spans="1:23" s="8" customFormat="1" ht="45" x14ac:dyDescent="0.25">
      <c r="A55" s="13" t="s">
        <v>358</v>
      </c>
      <c r="B55" s="9"/>
      <c r="C55" s="21" t="s">
        <v>267</v>
      </c>
      <c r="D55" s="22" t="s">
        <v>268</v>
      </c>
      <c r="E55" s="37"/>
      <c r="F55" s="27">
        <v>767690.8933</v>
      </c>
      <c r="G55" s="27">
        <v>767690.8933</v>
      </c>
      <c r="H55" s="27">
        <v>0</v>
      </c>
      <c r="I55" s="27">
        <f>VLOOKUP($A55,[1]ГП!$A$6:$J$208,8,0)</f>
        <v>767690.90063999989</v>
      </c>
      <c r="J55" s="27">
        <f>VLOOKUP($A55,[1]ГП!$A$6:$J$208,9,0)</f>
        <v>767690.90063999989</v>
      </c>
      <c r="K55" s="27">
        <f>VLOOKUP($A55,[1]ГП!$A$6:$J$208,10,0)</f>
        <v>0</v>
      </c>
      <c r="L55" s="27">
        <v>753877.39200000023</v>
      </c>
      <c r="M55" s="27">
        <v>753877.39200000023</v>
      </c>
      <c r="N55" s="27">
        <v>0</v>
      </c>
      <c r="O55" s="27">
        <f t="shared" si="2"/>
        <v>98.200641869210145</v>
      </c>
      <c r="P55" s="27">
        <f t="shared" si="3"/>
        <v>98.200641869210145</v>
      </c>
      <c r="Q55" s="27">
        <f t="shared" si="4"/>
        <v>0</v>
      </c>
      <c r="R55" s="27">
        <v>720185.93144000007</v>
      </c>
      <c r="S55" s="27">
        <v>684356.03144000005</v>
      </c>
      <c r="T55" s="27">
        <v>35829.9</v>
      </c>
      <c r="U55" s="68">
        <f t="shared" si="5"/>
        <v>104.67816144264781</v>
      </c>
      <c r="V55" s="68">
        <f t="shared" si="6"/>
        <v>110.15865388279191</v>
      </c>
      <c r="W55" s="68">
        <f t="shared" si="7"/>
        <v>0</v>
      </c>
    </row>
    <row r="56" spans="1:23" s="8" customFormat="1" ht="45" x14ac:dyDescent="0.25">
      <c r="A56" s="13" t="s">
        <v>359</v>
      </c>
      <c r="B56" s="9"/>
      <c r="C56" s="21" t="s">
        <v>265</v>
      </c>
      <c r="D56" s="22" t="s">
        <v>266</v>
      </c>
      <c r="E56" s="37"/>
      <c r="F56" s="27">
        <v>595220.20655</v>
      </c>
      <c r="G56" s="27">
        <v>595220.20655</v>
      </c>
      <c r="H56" s="27">
        <v>0</v>
      </c>
      <c r="I56" s="27">
        <f>VLOOKUP($A56,[1]ГП!$A$6:$J$208,8,0)</f>
        <v>595220.19916000019</v>
      </c>
      <c r="J56" s="27">
        <f>VLOOKUP($A56,[1]ГП!$A$6:$J$208,9,0)</f>
        <v>595220.19916000019</v>
      </c>
      <c r="K56" s="27">
        <f>VLOOKUP($A56,[1]ГП!$A$6:$J$208,10,0)</f>
        <v>0</v>
      </c>
      <c r="L56" s="27">
        <v>587075.16060000018</v>
      </c>
      <c r="M56" s="27">
        <v>587075.16060000018</v>
      </c>
      <c r="N56" s="27">
        <v>0</v>
      </c>
      <c r="O56" s="27">
        <f t="shared" si="2"/>
        <v>98.631592380182227</v>
      </c>
      <c r="P56" s="27">
        <f t="shared" si="3"/>
        <v>98.631592380182227</v>
      </c>
      <c r="Q56" s="27">
        <f t="shared" si="4"/>
        <v>0</v>
      </c>
      <c r="R56" s="27">
        <v>488114.24966999999</v>
      </c>
      <c r="S56" s="27">
        <v>488114.24966999999</v>
      </c>
      <c r="T56" s="27">
        <v>0</v>
      </c>
      <c r="U56" s="68">
        <f t="shared" si="5"/>
        <v>120.27412864854996</v>
      </c>
      <c r="V56" s="68">
        <f t="shared" si="6"/>
        <v>120.27412864854996</v>
      </c>
      <c r="W56" s="68">
        <f t="shared" si="7"/>
        <v>0</v>
      </c>
    </row>
    <row r="57" spans="1:23" s="8" customFormat="1" ht="30" x14ac:dyDescent="0.25">
      <c r="A57" s="13" t="s">
        <v>360</v>
      </c>
      <c r="B57" s="9"/>
      <c r="C57" s="21" t="s">
        <v>272</v>
      </c>
      <c r="D57" s="22" t="s">
        <v>273</v>
      </c>
      <c r="E57" s="37"/>
      <c r="F57" s="27">
        <v>24713.243999999999</v>
      </c>
      <c r="G57" s="27">
        <v>24713.243999999999</v>
      </c>
      <c r="H57" s="27">
        <v>0</v>
      </c>
      <c r="I57" s="27">
        <f>VLOOKUP($A57,[1]ГП!$A$6:$J$208,8,0)</f>
        <v>24713.284000000003</v>
      </c>
      <c r="J57" s="27">
        <f>VLOOKUP($A57,[1]ГП!$A$6:$J$208,9,0)</f>
        <v>24713.284000000003</v>
      </c>
      <c r="K57" s="27">
        <f>VLOOKUP($A57,[1]ГП!$A$6:$J$208,10,0)</f>
        <v>0</v>
      </c>
      <c r="L57" s="27">
        <v>24664.083620000001</v>
      </c>
      <c r="M57" s="27">
        <v>24664.083620000001</v>
      </c>
      <c r="N57" s="27">
        <v>0</v>
      </c>
      <c r="O57" s="27">
        <f t="shared" si="2"/>
        <v>99.800915248657347</v>
      </c>
      <c r="P57" s="27">
        <f t="shared" si="3"/>
        <v>99.800915248657347</v>
      </c>
      <c r="Q57" s="27">
        <f t="shared" si="4"/>
        <v>0</v>
      </c>
      <c r="R57" s="27">
        <v>21767.653469999997</v>
      </c>
      <c r="S57" s="27">
        <v>21767.653469999997</v>
      </c>
      <c r="T57" s="27">
        <v>0</v>
      </c>
      <c r="U57" s="68">
        <f t="shared" si="5"/>
        <v>113.30612026689894</v>
      </c>
      <c r="V57" s="68">
        <f t="shared" si="6"/>
        <v>113.30612026689894</v>
      </c>
      <c r="W57" s="68">
        <f t="shared" si="7"/>
        <v>0</v>
      </c>
    </row>
    <row r="58" spans="1:23" s="12" customFormat="1" ht="45" x14ac:dyDescent="0.25">
      <c r="A58" s="13" t="s">
        <v>361</v>
      </c>
      <c r="B58" s="11"/>
      <c r="C58" s="21" t="s">
        <v>274</v>
      </c>
      <c r="D58" s="22" t="s">
        <v>275</v>
      </c>
      <c r="E58" s="37"/>
      <c r="F58" s="27">
        <v>99565.746899999984</v>
      </c>
      <c r="G58" s="27">
        <v>88883.34689999999</v>
      </c>
      <c r="H58" s="27">
        <v>10682.4</v>
      </c>
      <c r="I58" s="27">
        <f>VLOOKUP($A58,[1]ГП!$A$6:$J$208,8,0)</f>
        <v>99445.691900000005</v>
      </c>
      <c r="J58" s="27">
        <f>VLOOKUP($A58,[1]ГП!$A$6:$J$208,9,0)</f>
        <v>88763.291900000011</v>
      </c>
      <c r="K58" s="27">
        <f>VLOOKUP($A58,[1]ГП!$A$6:$J$208,10,0)</f>
        <v>10682.4</v>
      </c>
      <c r="L58" s="27">
        <v>97768.729180000009</v>
      </c>
      <c r="M58" s="27">
        <v>87086.329180000015</v>
      </c>
      <c r="N58" s="27">
        <v>10682.4</v>
      </c>
      <c r="O58" s="27">
        <f t="shared" si="2"/>
        <v>98.313689926672438</v>
      </c>
      <c r="P58" s="27">
        <f t="shared" si="3"/>
        <v>98.110747490202087</v>
      </c>
      <c r="Q58" s="27">
        <f t="shared" si="4"/>
        <v>100</v>
      </c>
      <c r="R58" s="27">
        <v>80527.675589999984</v>
      </c>
      <c r="S58" s="27">
        <v>75507.175589999984</v>
      </c>
      <c r="T58" s="27">
        <v>5020.4999999999991</v>
      </c>
      <c r="U58" s="68">
        <f t="shared" si="5"/>
        <v>121.4100971668193</v>
      </c>
      <c r="V58" s="68">
        <f t="shared" si="6"/>
        <v>115.33516980276713</v>
      </c>
      <c r="W58" s="68">
        <f t="shared" si="7"/>
        <v>212.77561995817155</v>
      </c>
    </row>
    <row r="59" spans="1:23" s="12" customFormat="1" ht="45" x14ac:dyDescent="0.25">
      <c r="A59" s="13" t="s">
        <v>362</v>
      </c>
      <c r="B59" s="11"/>
      <c r="C59" s="21" t="s">
        <v>257</v>
      </c>
      <c r="D59" s="22" t="s">
        <v>258</v>
      </c>
      <c r="E59" s="37"/>
      <c r="F59" s="27">
        <v>2400</v>
      </c>
      <c r="G59" s="27">
        <v>2400</v>
      </c>
      <c r="H59" s="27">
        <v>0</v>
      </c>
      <c r="I59" s="27">
        <f>VLOOKUP($A59,[1]ГП!$A$6:$J$208,8,0)</f>
        <v>2400</v>
      </c>
      <c r="J59" s="27">
        <f>VLOOKUP($A59,[1]ГП!$A$6:$J$208,9,0)</f>
        <v>2400</v>
      </c>
      <c r="K59" s="27">
        <f>VLOOKUP($A59,[1]ГП!$A$6:$J$208,10,0)</f>
        <v>0</v>
      </c>
      <c r="L59" s="27">
        <v>2400</v>
      </c>
      <c r="M59" s="27">
        <v>2400</v>
      </c>
      <c r="N59" s="27">
        <v>0</v>
      </c>
      <c r="O59" s="27">
        <f t="shared" si="2"/>
        <v>100</v>
      </c>
      <c r="P59" s="27">
        <f t="shared" si="3"/>
        <v>100</v>
      </c>
      <c r="Q59" s="27">
        <f t="shared" si="4"/>
        <v>0</v>
      </c>
      <c r="R59" s="27">
        <v>2400</v>
      </c>
      <c r="S59" s="27">
        <v>2400</v>
      </c>
      <c r="T59" s="27">
        <v>0</v>
      </c>
      <c r="U59" s="68">
        <f t="shared" si="5"/>
        <v>100</v>
      </c>
      <c r="V59" s="68">
        <f t="shared" si="6"/>
        <v>100</v>
      </c>
      <c r="W59" s="68">
        <f t="shared" si="7"/>
        <v>0</v>
      </c>
    </row>
    <row r="60" spans="1:23" s="8" customFormat="1" ht="57" x14ac:dyDescent="0.25">
      <c r="A60" s="13" t="s">
        <v>15</v>
      </c>
      <c r="B60" s="9">
        <v>3</v>
      </c>
      <c r="C60" s="10" t="s">
        <v>16</v>
      </c>
      <c r="D60" s="9" t="s">
        <v>17</v>
      </c>
      <c r="E60" s="33"/>
      <c r="F60" s="26">
        <v>11854156.842078997</v>
      </c>
      <c r="G60" s="26">
        <v>6663326.3390789963</v>
      </c>
      <c r="H60" s="26">
        <v>5190830.5030000005</v>
      </c>
      <c r="I60" s="26">
        <f>VLOOKUP($A60,[1]ГП!$A$6:$J$208,8,0)</f>
        <v>16186032.71342</v>
      </c>
      <c r="J60" s="26">
        <f>VLOOKUP($A60,[1]ГП!$A$6:$J$208,9,0)</f>
        <v>11043190.004419997</v>
      </c>
      <c r="K60" s="26">
        <f>VLOOKUP($A60,[1]ГП!$A$6:$J$208,10,0)</f>
        <v>5142842.7089999998</v>
      </c>
      <c r="L60" s="26">
        <v>15905141.065919999</v>
      </c>
      <c r="M60" s="26">
        <v>10766503.36988</v>
      </c>
      <c r="N60" s="26">
        <v>5138637.6960399998</v>
      </c>
      <c r="O60" s="26">
        <f t="shared" si="2"/>
        <v>98.26460472140829</v>
      </c>
      <c r="P60" s="26">
        <f t="shared" si="3"/>
        <v>97.494504446366903</v>
      </c>
      <c r="Q60" s="26">
        <f t="shared" si="4"/>
        <v>99.918235629632591</v>
      </c>
      <c r="R60" s="26">
        <v>12206047.839760002</v>
      </c>
      <c r="S60" s="26">
        <v>7990281.7817900004</v>
      </c>
      <c r="T60" s="26">
        <v>4215766.0579699995</v>
      </c>
      <c r="U60" s="67">
        <f t="shared" si="5"/>
        <v>130.30541314208654</v>
      </c>
      <c r="V60" s="67">
        <f t="shared" si="6"/>
        <v>134.74497725996423</v>
      </c>
      <c r="W60" s="67">
        <f t="shared" si="7"/>
        <v>121.89095944556247</v>
      </c>
    </row>
    <row r="61" spans="1:23" s="8" customFormat="1" ht="60" x14ac:dyDescent="0.25">
      <c r="A61" s="13" t="s">
        <v>363</v>
      </c>
      <c r="B61" s="9"/>
      <c r="C61" s="21" t="s">
        <v>249</v>
      </c>
      <c r="D61" s="22" t="s">
        <v>250</v>
      </c>
      <c r="E61" s="37"/>
      <c r="F61" s="27">
        <v>80039.05</v>
      </c>
      <c r="G61" s="27">
        <v>5628.4499999999971</v>
      </c>
      <c r="H61" s="27">
        <v>74410.600000000006</v>
      </c>
      <c r="I61" s="27">
        <f>VLOOKUP($A61,[1]ГП!$A$6:$J$208,8,0)</f>
        <v>79869.906490000008</v>
      </c>
      <c r="J61" s="27">
        <f>VLOOKUP($A61,[1]ГП!$A$6:$J$208,9,0)</f>
        <v>5459.3064900000027</v>
      </c>
      <c r="K61" s="27">
        <f>VLOOKUP($A61,[1]ГП!$A$6:$J$208,10,0)</f>
        <v>74410.600000000006</v>
      </c>
      <c r="L61" s="27">
        <v>79547.900869999998</v>
      </c>
      <c r="M61" s="27">
        <v>5255.8162900000025</v>
      </c>
      <c r="N61" s="27">
        <v>74292.084579999995</v>
      </c>
      <c r="O61" s="27">
        <f t="shared" si="2"/>
        <v>99.596837364470531</v>
      </c>
      <c r="P61" s="27">
        <f t="shared" si="3"/>
        <v>96.272599818809596</v>
      </c>
      <c r="Q61" s="27">
        <f t="shared" si="4"/>
        <v>99.840727772656038</v>
      </c>
      <c r="R61" s="27">
        <v>0</v>
      </c>
      <c r="S61" s="27">
        <v>0</v>
      </c>
      <c r="T61" s="27">
        <v>0</v>
      </c>
      <c r="U61" s="68">
        <f t="shared" si="5"/>
        <v>0</v>
      </c>
      <c r="V61" s="68">
        <f t="shared" si="6"/>
        <v>0</v>
      </c>
      <c r="W61" s="68">
        <f t="shared" si="7"/>
        <v>0</v>
      </c>
    </row>
    <row r="62" spans="1:23" s="8" customFormat="1" ht="30" x14ac:dyDescent="0.25">
      <c r="A62" s="13" t="s">
        <v>364</v>
      </c>
      <c r="B62" s="9"/>
      <c r="C62" s="21" t="s">
        <v>239</v>
      </c>
      <c r="D62" s="22" t="s">
        <v>240</v>
      </c>
      <c r="E62" s="37"/>
      <c r="F62" s="27">
        <v>4679437.0183000006</v>
      </c>
      <c r="G62" s="27">
        <v>277260.81830000039</v>
      </c>
      <c r="H62" s="27">
        <v>4402176.2</v>
      </c>
      <c r="I62" s="27">
        <f>VLOOKUP($A62,[1]ГП!$A$6:$J$208,8,0)</f>
        <v>4626370.4582999991</v>
      </c>
      <c r="J62" s="27">
        <f>VLOOKUP($A62,[1]ГП!$A$6:$J$208,9,0)</f>
        <v>273087.45229999907</v>
      </c>
      <c r="K62" s="27">
        <f>VLOOKUP($A62,[1]ГП!$A$6:$J$208,10,0)</f>
        <v>4353283.0060000001</v>
      </c>
      <c r="L62" s="27">
        <v>4624981.5488</v>
      </c>
      <c r="M62" s="27">
        <v>271703.7322300002</v>
      </c>
      <c r="N62" s="27">
        <v>4353277.8165699998</v>
      </c>
      <c r="O62" s="27">
        <f t="shared" si="2"/>
        <v>99.969978420178023</v>
      </c>
      <c r="P62" s="27">
        <f t="shared" si="3"/>
        <v>99.493305145166914</v>
      </c>
      <c r="Q62" s="27">
        <f t="shared" si="4"/>
        <v>99.999880792726017</v>
      </c>
      <c r="R62" s="27">
        <v>3479831.8027400002</v>
      </c>
      <c r="S62" s="27">
        <v>204490.40274000028</v>
      </c>
      <c r="T62" s="27">
        <v>3275341.4</v>
      </c>
      <c r="U62" s="68">
        <f t="shared" si="5"/>
        <v>132.90819243499973</v>
      </c>
      <c r="V62" s="68">
        <f t="shared" si="6"/>
        <v>132.86869632481404</v>
      </c>
      <c r="W62" s="68">
        <f t="shared" si="7"/>
        <v>132.91065830786374</v>
      </c>
    </row>
    <row r="63" spans="1:23" s="8" customFormat="1" ht="60" x14ac:dyDescent="0.25">
      <c r="A63" s="13" t="s">
        <v>365</v>
      </c>
      <c r="B63" s="9"/>
      <c r="C63" s="21" t="s">
        <v>128</v>
      </c>
      <c r="D63" s="22" t="s">
        <v>129</v>
      </c>
      <c r="E63" s="37"/>
      <c r="F63" s="27">
        <v>185599.26633000001</v>
      </c>
      <c r="G63" s="27">
        <v>143093.86633000002</v>
      </c>
      <c r="H63" s="27">
        <v>42505.4</v>
      </c>
      <c r="I63" s="27">
        <f>VLOOKUP($A63,[1]ГП!$A$6:$J$208,8,0)</f>
        <v>185616.86500999998</v>
      </c>
      <c r="J63" s="27">
        <f>VLOOKUP($A63,[1]ГП!$A$6:$J$208,9,0)</f>
        <v>143111.46500999999</v>
      </c>
      <c r="K63" s="27">
        <f>VLOOKUP($A63,[1]ГП!$A$6:$J$208,10,0)</f>
        <v>42505.4</v>
      </c>
      <c r="L63" s="27">
        <v>185506.50791000001</v>
      </c>
      <c r="M63" s="27">
        <v>143001.10791000002</v>
      </c>
      <c r="N63" s="27">
        <v>42505.4</v>
      </c>
      <c r="O63" s="27">
        <f t="shared" si="2"/>
        <v>99.940545758062441</v>
      </c>
      <c r="P63" s="27">
        <f t="shared" si="3"/>
        <v>99.922887310256897</v>
      </c>
      <c r="Q63" s="27">
        <f t="shared" si="4"/>
        <v>100</v>
      </c>
      <c r="R63" s="27">
        <v>114291.58013999999</v>
      </c>
      <c r="S63" s="27">
        <v>82032.080139999991</v>
      </c>
      <c r="T63" s="27">
        <v>32259.5</v>
      </c>
      <c r="U63" s="68">
        <f t="shared" si="5"/>
        <v>162.30986366866765</v>
      </c>
      <c r="V63" s="68">
        <f t="shared" si="6"/>
        <v>174.3233960006223</v>
      </c>
      <c r="W63" s="68">
        <f t="shared" si="7"/>
        <v>131.76087664098947</v>
      </c>
    </row>
    <row r="64" spans="1:23" s="8" customFormat="1" x14ac:dyDescent="0.25">
      <c r="A64" s="13" t="s">
        <v>478</v>
      </c>
      <c r="B64" s="9"/>
      <c r="C64" s="21" t="s">
        <v>522</v>
      </c>
      <c r="D64" s="22" t="s">
        <v>549</v>
      </c>
      <c r="E64" s="37"/>
      <c r="F64" s="27">
        <v>102750.61763000004</v>
      </c>
      <c r="G64" s="27">
        <v>102750.61763000004</v>
      </c>
      <c r="H64" s="27">
        <v>0</v>
      </c>
      <c r="I64" s="27">
        <f>VLOOKUP($A64,[1]ГП!$A$6:$J$208,8,0)</f>
        <v>102756.41829</v>
      </c>
      <c r="J64" s="27">
        <f>VLOOKUP($A64,[1]ГП!$A$6:$J$208,9,0)</f>
        <v>102756.41829</v>
      </c>
      <c r="K64" s="27">
        <f>VLOOKUP($A64,[1]ГП!$A$6:$J$208,10,0)</f>
        <v>0</v>
      </c>
      <c r="L64" s="27">
        <v>102756.41829</v>
      </c>
      <c r="M64" s="27">
        <v>102756.41829</v>
      </c>
      <c r="N64" s="27">
        <v>0</v>
      </c>
      <c r="O64" s="27">
        <f t="shared" si="2"/>
        <v>100</v>
      </c>
      <c r="P64" s="27">
        <f t="shared" si="3"/>
        <v>100</v>
      </c>
      <c r="Q64" s="27">
        <f t="shared" si="4"/>
        <v>0</v>
      </c>
      <c r="R64" s="27">
        <v>0</v>
      </c>
      <c r="S64" s="27">
        <v>0</v>
      </c>
      <c r="T64" s="27">
        <v>0</v>
      </c>
      <c r="U64" s="68">
        <f t="shared" si="5"/>
        <v>0</v>
      </c>
      <c r="V64" s="68">
        <f t="shared" si="6"/>
        <v>0</v>
      </c>
      <c r="W64" s="68">
        <f t="shared" si="7"/>
        <v>0</v>
      </c>
    </row>
    <row r="65" spans="1:23" s="8" customFormat="1" x14ac:dyDescent="0.25">
      <c r="A65" s="13" t="s">
        <v>479</v>
      </c>
      <c r="B65" s="9"/>
      <c r="C65" s="21" t="s">
        <v>519</v>
      </c>
      <c r="D65" s="22" t="s">
        <v>550</v>
      </c>
      <c r="E65" s="37"/>
      <c r="F65" s="27">
        <v>386366.42729399994</v>
      </c>
      <c r="G65" s="27">
        <v>292963.92729399994</v>
      </c>
      <c r="H65" s="27">
        <v>93402.5</v>
      </c>
      <c r="I65" s="27">
        <f>VLOOKUP($A65,[1]ГП!$A$6:$J$208,8,0)</f>
        <v>386221.12217999995</v>
      </c>
      <c r="J65" s="27">
        <f>VLOOKUP($A65,[1]ГП!$A$6:$J$208,9,0)</f>
        <v>292818.62217999995</v>
      </c>
      <c r="K65" s="27">
        <f>VLOOKUP($A65,[1]ГП!$A$6:$J$208,10,0)</f>
        <v>93402.5</v>
      </c>
      <c r="L65" s="27">
        <v>386211.83265</v>
      </c>
      <c r="M65" s="27">
        <v>292809.33265</v>
      </c>
      <c r="N65" s="27">
        <v>93402.5</v>
      </c>
      <c r="O65" s="27">
        <f t="shared" si="2"/>
        <v>99.997594763862864</v>
      </c>
      <c r="P65" s="27">
        <f t="shared" si="3"/>
        <v>99.996827548080518</v>
      </c>
      <c r="Q65" s="27">
        <f t="shared" si="4"/>
        <v>100</v>
      </c>
      <c r="R65" s="27">
        <v>0</v>
      </c>
      <c r="S65" s="27">
        <v>0</v>
      </c>
      <c r="T65" s="27">
        <v>0</v>
      </c>
      <c r="U65" s="68">
        <f t="shared" si="5"/>
        <v>0</v>
      </c>
      <c r="V65" s="68">
        <f t="shared" si="6"/>
        <v>0</v>
      </c>
      <c r="W65" s="68">
        <f t="shared" si="7"/>
        <v>0</v>
      </c>
    </row>
    <row r="66" spans="1:23" s="8" customFormat="1" x14ac:dyDescent="0.25">
      <c r="A66" s="13" t="s">
        <v>480</v>
      </c>
      <c r="B66" s="9"/>
      <c r="C66" s="21" t="s">
        <v>520</v>
      </c>
      <c r="D66" s="22" t="s">
        <v>551</v>
      </c>
      <c r="E66" s="37"/>
      <c r="F66" s="27">
        <v>99586.868700000006</v>
      </c>
      <c r="G66" s="27">
        <v>995.86870000000636</v>
      </c>
      <c r="H66" s="27">
        <v>98591</v>
      </c>
      <c r="I66" s="27">
        <f>VLOOKUP($A66,[1]ГП!$A$6:$J$208,8,0)</f>
        <v>99586.868700000006</v>
      </c>
      <c r="J66" s="27">
        <f>VLOOKUP($A66,[1]ГП!$A$6:$J$208,9,0)</f>
        <v>995.86870000000636</v>
      </c>
      <c r="K66" s="27">
        <f>VLOOKUP($A66,[1]ГП!$A$6:$J$208,10,0)</f>
        <v>98591</v>
      </c>
      <c r="L66" s="27">
        <v>99586.868700000006</v>
      </c>
      <c r="M66" s="27">
        <v>995.86871000000974</v>
      </c>
      <c r="N66" s="27">
        <v>98590.999989999997</v>
      </c>
      <c r="O66" s="27">
        <f t="shared" si="2"/>
        <v>100</v>
      </c>
      <c r="P66" s="27">
        <f t="shared" si="3"/>
        <v>100.00000100414879</v>
      </c>
      <c r="Q66" s="27">
        <f t="shared" si="4"/>
        <v>99.999999989857074</v>
      </c>
      <c r="R66" s="27">
        <v>61271.964800000009</v>
      </c>
      <c r="S66" s="27">
        <v>796.66479999999865</v>
      </c>
      <c r="T66" s="27">
        <v>60475.30000000001</v>
      </c>
      <c r="U66" s="68">
        <f t="shared" si="5"/>
        <v>162.53252041951816</v>
      </c>
      <c r="V66" s="68">
        <f t="shared" si="6"/>
        <v>125.00473348389578</v>
      </c>
      <c r="W66" s="68">
        <f t="shared" si="7"/>
        <v>163.02688864710052</v>
      </c>
    </row>
    <row r="67" spans="1:23" s="8" customFormat="1" ht="30" x14ac:dyDescent="0.25">
      <c r="A67" t="s">
        <v>630</v>
      </c>
      <c r="B67" s="52"/>
      <c r="C67" s="50" t="s">
        <v>631</v>
      </c>
      <c r="D67" s="51"/>
      <c r="E67" s="51" t="s">
        <v>632</v>
      </c>
      <c r="F67" s="27">
        <v>0</v>
      </c>
      <c r="G67" s="27">
        <v>0</v>
      </c>
      <c r="H67" s="27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f t="shared" si="2"/>
        <v>0</v>
      </c>
      <c r="P67" s="34">
        <f t="shared" si="3"/>
        <v>0</v>
      </c>
      <c r="Q67" s="34">
        <f t="shared" si="4"/>
        <v>0</v>
      </c>
      <c r="R67" s="27">
        <v>745684.77870999987</v>
      </c>
      <c r="S67" s="27">
        <v>343082.37870999984</v>
      </c>
      <c r="T67" s="27">
        <v>402602.4</v>
      </c>
      <c r="U67" s="69">
        <f t="shared" si="5"/>
        <v>0</v>
      </c>
      <c r="V67" s="69">
        <f t="shared" si="6"/>
        <v>0</v>
      </c>
      <c r="W67" s="69">
        <f t="shared" si="7"/>
        <v>0</v>
      </c>
    </row>
    <row r="68" spans="1:23" s="8" customFormat="1" ht="45" x14ac:dyDescent="0.25">
      <c r="A68" s="13" t="s">
        <v>366</v>
      </c>
      <c r="B68" s="9"/>
      <c r="C68" s="21" t="s">
        <v>245</v>
      </c>
      <c r="D68" s="22" t="s">
        <v>246</v>
      </c>
      <c r="E68" s="37"/>
      <c r="F68" s="27">
        <v>9945.853000000001</v>
      </c>
      <c r="G68" s="27">
        <v>9945.853000000001</v>
      </c>
      <c r="H68" s="27">
        <v>0</v>
      </c>
      <c r="I68" s="27">
        <f>VLOOKUP($A68,[1]ГП!$A$6:$J$208,8,0)</f>
        <v>9932.7999999999993</v>
      </c>
      <c r="J68" s="27">
        <f>VLOOKUP($A68,[1]ГП!$A$6:$J$208,9,0)</f>
        <v>9932.7999999999993</v>
      </c>
      <c r="K68" s="27">
        <f>VLOOKUP($A68,[1]ГП!$A$6:$J$208,10,0)</f>
        <v>0</v>
      </c>
      <c r="L68" s="27">
        <v>9932.7999999999993</v>
      </c>
      <c r="M68" s="27">
        <v>9932.7999999999993</v>
      </c>
      <c r="N68" s="27">
        <v>0</v>
      </c>
      <c r="O68" s="27">
        <f t="shared" si="2"/>
        <v>100</v>
      </c>
      <c r="P68" s="27">
        <f t="shared" si="3"/>
        <v>100</v>
      </c>
      <c r="Q68" s="27">
        <f t="shared" si="4"/>
        <v>0</v>
      </c>
      <c r="R68" s="27">
        <v>6343.7065499999999</v>
      </c>
      <c r="S68" s="27">
        <v>6343.7065499999999</v>
      </c>
      <c r="T68" s="27">
        <v>0</v>
      </c>
      <c r="U68" s="68">
        <f t="shared" si="5"/>
        <v>156.5772300737965</v>
      </c>
      <c r="V68" s="68">
        <f t="shared" si="6"/>
        <v>156.5772300737965</v>
      </c>
      <c r="W68" s="68">
        <f t="shared" si="7"/>
        <v>0</v>
      </c>
    </row>
    <row r="69" spans="1:23" s="8" customFormat="1" ht="30" x14ac:dyDescent="0.25">
      <c r="A69" s="13" t="s">
        <v>367</v>
      </c>
      <c r="B69" s="9"/>
      <c r="C69" s="21" t="s">
        <v>232</v>
      </c>
      <c r="D69" s="22" t="s">
        <v>233</v>
      </c>
      <c r="E69" s="37"/>
      <c r="F69" s="27">
        <v>1765251.9444200001</v>
      </c>
      <c r="G69" s="27">
        <v>1765251.9444200001</v>
      </c>
      <c r="H69" s="27">
        <v>0</v>
      </c>
      <c r="I69" s="27">
        <f>VLOOKUP($A69,[1]ГП!$A$6:$J$208,8,0)</f>
        <v>1765265.4097999998</v>
      </c>
      <c r="J69" s="27">
        <f>VLOOKUP($A69,[1]ГП!$A$6:$J$208,9,0)</f>
        <v>1765265.4097999998</v>
      </c>
      <c r="K69" s="27">
        <f>VLOOKUP($A69,[1]ГП!$A$6:$J$208,10,0)</f>
        <v>0</v>
      </c>
      <c r="L69" s="27">
        <v>1765187.38362</v>
      </c>
      <c r="M69" s="27">
        <v>1765187.38362</v>
      </c>
      <c r="N69" s="27">
        <v>0</v>
      </c>
      <c r="O69" s="27">
        <f t="shared" si="2"/>
        <v>99.995579917922456</v>
      </c>
      <c r="P69" s="27">
        <f t="shared" si="3"/>
        <v>99.995579917922456</v>
      </c>
      <c r="Q69" s="27">
        <f t="shared" si="4"/>
        <v>0</v>
      </c>
      <c r="R69" s="27">
        <v>1635406.6863999998</v>
      </c>
      <c r="S69" s="27">
        <v>1635406.6863999998</v>
      </c>
      <c r="T69" s="27">
        <v>0</v>
      </c>
      <c r="U69" s="68">
        <f t="shared" si="5"/>
        <v>107.93568341741862</v>
      </c>
      <c r="V69" s="68">
        <f t="shared" si="6"/>
        <v>107.93568341741862</v>
      </c>
      <c r="W69" s="68">
        <f t="shared" si="7"/>
        <v>0</v>
      </c>
    </row>
    <row r="70" spans="1:23" s="8" customFormat="1" ht="45" x14ac:dyDescent="0.25">
      <c r="A70" s="13" t="s">
        <v>368</v>
      </c>
      <c r="B70" s="9"/>
      <c r="C70" s="21" t="s">
        <v>210</v>
      </c>
      <c r="D70" s="22" t="s">
        <v>211</v>
      </c>
      <c r="E70" s="37"/>
      <c r="F70" s="27">
        <v>2210232.5654850001</v>
      </c>
      <c r="G70" s="27">
        <v>1733652.9654850001</v>
      </c>
      <c r="H70" s="27">
        <v>476579.60000000003</v>
      </c>
      <c r="I70" s="27">
        <f>VLOOKUP($A70,[1]ГП!$A$6:$J$208,8,0)</f>
        <v>2196869.4071300002</v>
      </c>
      <c r="J70" s="27">
        <f>VLOOKUP($A70,[1]ГП!$A$6:$J$208,9,0)</f>
        <v>1719384.4071300002</v>
      </c>
      <c r="K70" s="27">
        <f>VLOOKUP($A70,[1]ГП!$A$6:$J$208,10,0)</f>
        <v>477485</v>
      </c>
      <c r="L70" s="27">
        <v>2191424.5817500004</v>
      </c>
      <c r="M70" s="27">
        <v>1714855.6868500004</v>
      </c>
      <c r="N70" s="27">
        <v>476568.89489999996</v>
      </c>
      <c r="O70" s="27">
        <f t="shared" si="2"/>
        <v>99.752155255003856</v>
      </c>
      <c r="P70" s="27">
        <f t="shared" si="3"/>
        <v>99.736608040574296</v>
      </c>
      <c r="Q70" s="27">
        <f t="shared" si="4"/>
        <v>99.808139501764444</v>
      </c>
      <c r="R70" s="27">
        <v>1974518.2082400001</v>
      </c>
      <c r="S70" s="27">
        <v>1529430.75027</v>
      </c>
      <c r="T70" s="27">
        <v>445087.45797000005</v>
      </c>
      <c r="U70" s="68">
        <f t="shared" si="5"/>
        <v>110.98528099689398</v>
      </c>
      <c r="V70" s="68">
        <f t="shared" si="6"/>
        <v>112.1237876606879</v>
      </c>
      <c r="W70" s="68">
        <f t="shared" si="7"/>
        <v>107.0730901008947</v>
      </c>
    </row>
    <row r="71" spans="1:23" s="8" customFormat="1" ht="75" x14ac:dyDescent="0.25">
      <c r="A71" s="29" t="s">
        <v>573</v>
      </c>
      <c r="B71" s="9"/>
      <c r="C71" s="21" t="s">
        <v>574</v>
      </c>
      <c r="D71" s="22" t="s">
        <v>572</v>
      </c>
      <c r="E71" s="37"/>
      <c r="F71" s="27">
        <v>0</v>
      </c>
      <c r="G71" s="27">
        <v>0</v>
      </c>
      <c r="H71" s="27">
        <v>0</v>
      </c>
      <c r="I71" s="27">
        <f>VLOOKUP($A71,[1]ГП!$A$6:$J$208,8,0)</f>
        <v>4390236.8</v>
      </c>
      <c r="J71" s="27">
        <f>VLOOKUP($A71,[1]ГП!$A$6:$J$208,9,0)</f>
        <v>4390236.8</v>
      </c>
      <c r="K71" s="27">
        <f>VLOOKUP($A71,[1]ГП!$A$6:$J$208,10,0)</f>
        <v>0</v>
      </c>
      <c r="L71" s="27">
        <v>4148863.0856300001</v>
      </c>
      <c r="M71" s="27">
        <v>4148863.0856300001</v>
      </c>
      <c r="N71" s="27">
        <v>0</v>
      </c>
      <c r="O71" s="27">
        <f t="shared" ref="O71:O134" si="8">IFERROR(L71/I71*100,0)</f>
        <v>94.502034278196561</v>
      </c>
      <c r="P71" s="27">
        <f t="shared" ref="P71:P134" si="9">IFERROR(M71/J71*100,0)</f>
        <v>94.502034278196561</v>
      </c>
      <c r="Q71" s="27">
        <f t="shared" ref="Q71:Q134" si="10">IFERROR(N71/K71*100,0)</f>
        <v>0</v>
      </c>
      <c r="R71" s="27">
        <v>2137491.3999600001</v>
      </c>
      <c r="S71" s="27">
        <v>2137491.3999600001</v>
      </c>
      <c r="T71" s="27">
        <v>0</v>
      </c>
      <c r="U71" s="68">
        <f t="shared" ref="U71:U134" si="11">IFERROR(L71/R71*100,0)</f>
        <v>194.09963874978115</v>
      </c>
      <c r="V71" s="68">
        <f t="shared" ref="V71:V134" si="12">IFERROR(M71/S71*100,0)</f>
        <v>194.09963874978115</v>
      </c>
      <c r="W71" s="68">
        <f t="shared" ref="W71:W134" si="13">IFERROR(N71/T71*100,0)</f>
        <v>0</v>
      </c>
    </row>
    <row r="72" spans="1:23" s="8" customFormat="1" ht="45" x14ac:dyDescent="0.25">
      <c r="A72" s="13" t="s">
        <v>369</v>
      </c>
      <c r="B72" s="9"/>
      <c r="C72" s="21" t="s">
        <v>251</v>
      </c>
      <c r="D72" s="22" t="s">
        <v>252</v>
      </c>
      <c r="E72" s="37"/>
      <c r="F72" s="27">
        <v>195067.27347000001</v>
      </c>
      <c r="G72" s="27">
        <v>195067.27347000001</v>
      </c>
      <c r="H72" s="27">
        <v>0</v>
      </c>
      <c r="I72" s="27">
        <f>VLOOKUP($A72,[1]ГП!$A$6:$J$208,8,0)</f>
        <v>198410.08317999996</v>
      </c>
      <c r="J72" s="27">
        <f>VLOOKUP($A72,[1]ГП!$A$6:$J$208,9,0)</f>
        <v>198410.08317999996</v>
      </c>
      <c r="K72" s="27">
        <f>VLOOKUP($A72,[1]ГП!$A$6:$J$208,10,0)</f>
        <v>0</v>
      </c>
      <c r="L72" s="27">
        <v>196083.80138000002</v>
      </c>
      <c r="M72" s="27">
        <v>196083.80138000002</v>
      </c>
      <c r="N72" s="27">
        <v>0</v>
      </c>
      <c r="O72" s="27">
        <f t="shared" si="8"/>
        <v>98.827538518851625</v>
      </c>
      <c r="P72" s="27">
        <f t="shared" si="9"/>
        <v>98.827538518851625</v>
      </c>
      <c r="Q72" s="27">
        <f t="shared" si="10"/>
        <v>0</v>
      </c>
      <c r="R72" s="27">
        <v>171003.19631999999</v>
      </c>
      <c r="S72" s="27">
        <v>171003.19631999999</v>
      </c>
      <c r="T72" s="27">
        <v>0</v>
      </c>
      <c r="U72" s="68">
        <f t="shared" si="11"/>
        <v>114.66674635313041</v>
      </c>
      <c r="V72" s="68">
        <f t="shared" si="12"/>
        <v>114.66674635313041</v>
      </c>
      <c r="W72" s="68">
        <f t="shared" si="13"/>
        <v>0</v>
      </c>
    </row>
    <row r="73" spans="1:23" s="8" customFormat="1" ht="90" x14ac:dyDescent="0.25">
      <c r="A73" s="13" t="s">
        <v>370</v>
      </c>
      <c r="B73" s="9"/>
      <c r="C73" s="21" t="s">
        <v>278</v>
      </c>
      <c r="D73" s="22" t="s">
        <v>279</v>
      </c>
      <c r="E73" s="37"/>
      <c r="F73" s="27">
        <v>352608.02</v>
      </c>
      <c r="G73" s="27">
        <v>352608.02</v>
      </c>
      <c r="H73" s="27">
        <v>0</v>
      </c>
      <c r="I73" s="27">
        <f>VLOOKUP($A73,[1]ГП!$A$6:$J$208,8,0)</f>
        <v>352710.435</v>
      </c>
      <c r="J73" s="27">
        <f>VLOOKUP($A73,[1]ГП!$A$6:$J$208,9,0)</f>
        <v>352710.435</v>
      </c>
      <c r="K73" s="27">
        <f>VLOOKUP($A73,[1]ГП!$A$6:$J$208,10,0)</f>
        <v>0</v>
      </c>
      <c r="L73" s="27">
        <v>347437.66009000002</v>
      </c>
      <c r="M73" s="27">
        <v>347437.66009000002</v>
      </c>
      <c r="N73" s="27">
        <v>0</v>
      </c>
      <c r="O73" s="27">
        <f t="shared" si="8"/>
        <v>98.505069772035526</v>
      </c>
      <c r="P73" s="27">
        <f t="shared" si="9"/>
        <v>98.505069772035526</v>
      </c>
      <c r="Q73" s="27">
        <f t="shared" si="10"/>
        <v>0</v>
      </c>
      <c r="R73" s="27">
        <v>335115.15096</v>
      </c>
      <c r="S73" s="27">
        <v>335115.15096</v>
      </c>
      <c r="T73" s="27">
        <v>0</v>
      </c>
      <c r="U73" s="68">
        <f t="shared" si="11"/>
        <v>103.67709699030314</v>
      </c>
      <c r="V73" s="68">
        <f t="shared" si="12"/>
        <v>103.67709699030314</v>
      </c>
      <c r="W73" s="68">
        <f t="shared" si="13"/>
        <v>0</v>
      </c>
    </row>
    <row r="74" spans="1:23" s="12" customFormat="1" ht="30" x14ac:dyDescent="0.25">
      <c r="A74" s="13" t="s">
        <v>371</v>
      </c>
      <c r="B74" s="11"/>
      <c r="C74" s="21" t="s">
        <v>237</v>
      </c>
      <c r="D74" s="22" t="s">
        <v>238</v>
      </c>
      <c r="E74" s="37"/>
      <c r="F74" s="27">
        <v>125234.60233000001</v>
      </c>
      <c r="G74" s="27">
        <v>125234.60233000001</v>
      </c>
      <c r="H74" s="27">
        <v>0</v>
      </c>
      <c r="I74" s="27">
        <f>VLOOKUP($A74,[1]ГП!$A$6:$J$208,8,0)</f>
        <v>126834.66133</v>
      </c>
      <c r="J74" s="27">
        <f>VLOOKUP($A74,[1]ГП!$A$6:$J$208,9,0)</f>
        <v>126834.66133</v>
      </c>
      <c r="K74" s="27">
        <f>VLOOKUP($A74,[1]ГП!$A$6:$J$208,10,0)</f>
        <v>0</v>
      </c>
      <c r="L74" s="27">
        <v>125898.48069</v>
      </c>
      <c r="M74" s="27">
        <v>125898.48069</v>
      </c>
      <c r="N74" s="27">
        <v>0</v>
      </c>
      <c r="O74" s="27">
        <f t="shared" si="8"/>
        <v>99.261888958283862</v>
      </c>
      <c r="P74" s="27">
        <f t="shared" si="9"/>
        <v>99.261888958283862</v>
      </c>
      <c r="Q74" s="27">
        <f t="shared" si="10"/>
        <v>0</v>
      </c>
      <c r="R74" s="27">
        <v>80636.242209999997</v>
      </c>
      <c r="S74" s="27">
        <v>80636.242209999997</v>
      </c>
      <c r="T74" s="27">
        <v>0</v>
      </c>
      <c r="U74" s="68">
        <f t="shared" si="11"/>
        <v>156.13138365516104</v>
      </c>
      <c r="V74" s="68">
        <f t="shared" si="12"/>
        <v>156.13138365516104</v>
      </c>
      <c r="W74" s="68">
        <f t="shared" si="13"/>
        <v>0</v>
      </c>
    </row>
    <row r="75" spans="1:23" s="13" customFormat="1" ht="30" x14ac:dyDescent="0.25">
      <c r="A75" s="13" t="s">
        <v>372</v>
      </c>
      <c r="B75" s="4"/>
      <c r="C75" s="21" t="s">
        <v>241</v>
      </c>
      <c r="D75" s="22" t="s">
        <v>242</v>
      </c>
      <c r="E75" s="37"/>
      <c r="F75" s="27">
        <v>1662037.3351199999</v>
      </c>
      <c r="G75" s="27">
        <v>1658872.13212</v>
      </c>
      <c r="H75" s="27">
        <v>3165.203</v>
      </c>
      <c r="I75" s="27">
        <f>VLOOKUP($A75,[1]ГП!$A$6:$J$208,8,0)</f>
        <v>1665351.47801</v>
      </c>
      <c r="J75" s="27">
        <f>VLOOKUP($A75,[1]ГП!$A$6:$J$208,9,0)</f>
        <v>1662186.27501</v>
      </c>
      <c r="K75" s="27">
        <f>VLOOKUP($A75,[1]ГП!$A$6:$J$208,10,0)</f>
        <v>3165.203</v>
      </c>
      <c r="L75" s="27">
        <v>1641722.1955400005</v>
      </c>
      <c r="M75" s="27">
        <v>1641722.1955400005</v>
      </c>
      <c r="N75" s="27">
        <v>0</v>
      </c>
      <c r="O75" s="27">
        <f t="shared" si="8"/>
        <v>98.581123397552389</v>
      </c>
      <c r="P75" s="27">
        <f t="shared" si="9"/>
        <v>98.768845599457478</v>
      </c>
      <c r="Q75" s="27">
        <f t="shared" si="10"/>
        <v>0</v>
      </c>
      <c r="R75" s="27">
        <v>1464453.1227299997</v>
      </c>
      <c r="S75" s="27">
        <v>1464453.1227299997</v>
      </c>
      <c r="T75" s="27">
        <v>0</v>
      </c>
      <c r="U75" s="68">
        <f t="shared" si="11"/>
        <v>112.10479666836586</v>
      </c>
      <c r="V75" s="68">
        <f t="shared" si="12"/>
        <v>112.10479666836586</v>
      </c>
      <c r="W75" s="68">
        <f t="shared" si="13"/>
        <v>0</v>
      </c>
    </row>
    <row r="76" spans="1:23" s="8" customFormat="1" ht="42.75" x14ac:dyDescent="0.25">
      <c r="A76" s="13" t="s">
        <v>18</v>
      </c>
      <c r="B76" s="9">
        <v>4</v>
      </c>
      <c r="C76" s="10" t="s">
        <v>19</v>
      </c>
      <c r="D76" s="9" t="s">
        <v>20</v>
      </c>
      <c r="E76" s="33"/>
      <c r="F76" s="26">
        <v>20015.219999999998</v>
      </c>
      <c r="G76" s="26">
        <v>4715.2999999999975</v>
      </c>
      <c r="H76" s="26">
        <v>15299.92</v>
      </c>
      <c r="I76" s="26">
        <f>VLOOKUP($A76,[1]ГП!$A$6:$J$208,8,0)</f>
        <v>20015.2</v>
      </c>
      <c r="J76" s="26">
        <f>VLOOKUP($A76,[1]ГП!$A$6:$J$208,9,0)</f>
        <v>4715.3000000000011</v>
      </c>
      <c r="K76" s="26">
        <f>VLOOKUP($A76,[1]ГП!$A$6:$J$208,10,0)</f>
        <v>15299.9</v>
      </c>
      <c r="L76" s="26">
        <v>20015.199999999997</v>
      </c>
      <c r="M76" s="26">
        <v>4715.300009999999</v>
      </c>
      <c r="N76" s="26">
        <v>15299.89999</v>
      </c>
      <c r="O76" s="26">
        <f t="shared" si="8"/>
        <v>99.999999999999972</v>
      </c>
      <c r="P76" s="26">
        <f t="shared" si="9"/>
        <v>100.00000021207553</v>
      </c>
      <c r="Q76" s="26">
        <f t="shared" si="10"/>
        <v>99.999999934640087</v>
      </c>
      <c r="R76" s="26">
        <v>19675.077109999998</v>
      </c>
      <c r="S76" s="26">
        <v>4561.9184099999948</v>
      </c>
      <c r="T76" s="26">
        <v>15113.158700000002</v>
      </c>
      <c r="U76" s="67">
        <f t="shared" si="11"/>
        <v>101.72869914612497</v>
      </c>
      <c r="V76" s="67">
        <f t="shared" si="12"/>
        <v>103.36221708094959</v>
      </c>
      <c r="W76" s="67">
        <f t="shared" si="13"/>
        <v>101.23562051922342</v>
      </c>
    </row>
    <row r="77" spans="1:23" s="13" customFormat="1" ht="60" x14ac:dyDescent="0.25">
      <c r="A77" s="13" t="s">
        <v>373</v>
      </c>
      <c r="B77" s="4"/>
      <c r="C77" s="21" t="s">
        <v>172</v>
      </c>
      <c r="D77" s="22" t="s">
        <v>173</v>
      </c>
      <c r="E77" s="37"/>
      <c r="F77" s="27">
        <v>16105.219999999998</v>
      </c>
      <c r="G77" s="27">
        <v>805.29999999999745</v>
      </c>
      <c r="H77" s="27">
        <v>15299.92</v>
      </c>
      <c r="I77" s="27">
        <f>VLOOKUP($A77,[1]ГП!$A$6:$J$208,8,0)</f>
        <v>16105.2</v>
      </c>
      <c r="J77" s="27">
        <f>VLOOKUP($A77,[1]ГП!$A$6:$J$208,9,0)</f>
        <v>805.30000000000109</v>
      </c>
      <c r="K77" s="27">
        <f>VLOOKUP($A77,[1]ГП!$A$6:$J$208,10,0)</f>
        <v>15299.9</v>
      </c>
      <c r="L77" s="27">
        <v>16105.199999999999</v>
      </c>
      <c r="M77" s="27">
        <v>805.30000999999902</v>
      </c>
      <c r="N77" s="27">
        <v>15299.89999</v>
      </c>
      <c r="O77" s="27">
        <f t="shared" si="8"/>
        <v>99.999999999999986</v>
      </c>
      <c r="P77" s="27">
        <f t="shared" si="9"/>
        <v>100.00000124177299</v>
      </c>
      <c r="Q77" s="27">
        <f t="shared" si="10"/>
        <v>99.999999934640087</v>
      </c>
      <c r="R77" s="27">
        <v>15908.588109999997</v>
      </c>
      <c r="S77" s="27">
        <v>795.42940999999519</v>
      </c>
      <c r="T77" s="27">
        <v>15113.158700000002</v>
      </c>
      <c r="U77" s="68">
        <f t="shared" si="11"/>
        <v>101.23588522526657</v>
      </c>
      <c r="V77" s="68">
        <f t="shared" si="12"/>
        <v>101.24091464005636</v>
      </c>
      <c r="W77" s="68">
        <f t="shared" si="13"/>
        <v>101.23562051922342</v>
      </c>
    </row>
    <row r="78" spans="1:23" s="13" customFormat="1" ht="60" x14ac:dyDescent="0.25">
      <c r="A78" s="13" t="s">
        <v>374</v>
      </c>
      <c r="B78" s="4"/>
      <c r="C78" s="21" t="s">
        <v>243</v>
      </c>
      <c r="D78" s="22" t="s">
        <v>244</v>
      </c>
      <c r="E78" s="37"/>
      <c r="F78" s="27">
        <v>3910</v>
      </c>
      <c r="G78" s="27">
        <v>3910</v>
      </c>
      <c r="H78" s="27">
        <v>0</v>
      </c>
      <c r="I78" s="27">
        <f>VLOOKUP($A78,[1]ГП!$A$6:$J$208,8,0)</f>
        <v>3910</v>
      </c>
      <c r="J78" s="27">
        <f>VLOOKUP($A78,[1]ГП!$A$6:$J$208,9,0)</f>
        <v>3910</v>
      </c>
      <c r="K78" s="27">
        <f>VLOOKUP($A78,[1]ГП!$A$6:$J$208,10,0)</f>
        <v>0</v>
      </c>
      <c r="L78" s="27">
        <v>3910</v>
      </c>
      <c r="M78" s="27">
        <v>3910</v>
      </c>
      <c r="N78" s="27">
        <v>0</v>
      </c>
      <c r="O78" s="27">
        <f t="shared" si="8"/>
        <v>100</v>
      </c>
      <c r="P78" s="27">
        <f t="shared" si="9"/>
        <v>100</v>
      </c>
      <c r="Q78" s="27">
        <f t="shared" si="10"/>
        <v>0</v>
      </c>
      <c r="R78" s="27">
        <v>3766.489</v>
      </c>
      <c r="S78" s="27">
        <v>3766.489</v>
      </c>
      <c r="T78" s="27">
        <v>0</v>
      </c>
      <c r="U78" s="68">
        <f t="shared" si="11"/>
        <v>103.81020626902135</v>
      </c>
      <c r="V78" s="68">
        <f t="shared" si="12"/>
        <v>103.81020626902135</v>
      </c>
      <c r="W78" s="68">
        <f t="shared" si="13"/>
        <v>0</v>
      </c>
    </row>
    <row r="79" spans="1:23" s="8" customFormat="1" ht="57" x14ac:dyDescent="0.25">
      <c r="A79" s="13" t="s">
        <v>21</v>
      </c>
      <c r="B79" s="9">
        <v>5</v>
      </c>
      <c r="C79" s="10" t="s">
        <v>22</v>
      </c>
      <c r="D79" s="9" t="s">
        <v>23</v>
      </c>
      <c r="E79" s="33"/>
      <c r="F79" s="26">
        <v>3145628.4114800002</v>
      </c>
      <c r="G79" s="26">
        <v>2337742.3652900001</v>
      </c>
      <c r="H79" s="26">
        <v>807886.04619000002</v>
      </c>
      <c r="I79" s="26">
        <f>VLOOKUP($A79,[1]ГП!$A$6:$J$208,8,0)</f>
        <v>3117827.6894200006</v>
      </c>
      <c r="J79" s="26">
        <f>VLOOKUP($A79,[1]ГП!$A$6:$J$208,9,0)</f>
        <v>2333000.8163300003</v>
      </c>
      <c r="K79" s="26">
        <f>VLOOKUP($A79,[1]ГП!$A$6:$J$208,10,0)</f>
        <v>784826.87309000001</v>
      </c>
      <c r="L79" s="26">
        <v>2320226.3730500001</v>
      </c>
      <c r="M79" s="26">
        <v>1535547.1425900001</v>
      </c>
      <c r="N79" s="26">
        <v>784679.23045999999</v>
      </c>
      <c r="O79" s="26">
        <f t="shared" si="8"/>
        <v>74.418043720742759</v>
      </c>
      <c r="P79" s="26">
        <f t="shared" si="9"/>
        <v>65.818542875846063</v>
      </c>
      <c r="Q79" s="26">
        <f t="shared" si="10"/>
        <v>99.981187872757374</v>
      </c>
      <c r="R79" s="26">
        <v>597654.97804999992</v>
      </c>
      <c r="S79" s="26">
        <v>454130.4830999999</v>
      </c>
      <c r="T79" s="26">
        <v>143524.49495000002</v>
      </c>
      <c r="U79" s="67">
        <f t="shared" si="11"/>
        <v>388.22170955897059</v>
      </c>
      <c r="V79" s="67">
        <f t="shared" si="12"/>
        <v>338.12906196210383</v>
      </c>
      <c r="W79" s="67">
        <f t="shared" si="13"/>
        <v>546.72147129544726</v>
      </c>
    </row>
    <row r="80" spans="1:23" s="8" customFormat="1" ht="75" x14ac:dyDescent="0.25">
      <c r="A80" s="13" t="s">
        <v>375</v>
      </c>
      <c r="B80" s="9"/>
      <c r="C80" s="21" t="s">
        <v>130</v>
      </c>
      <c r="D80" s="22" t="s">
        <v>131</v>
      </c>
      <c r="E80" s="37"/>
      <c r="F80" s="27">
        <v>29927.350000000002</v>
      </c>
      <c r="G80" s="27">
        <v>1564.7500000000036</v>
      </c>
      <c r="H80" s="27">
        <v>28362.6</v>
      </c>
      <c r="I80" s="27">
        <f>VLOOKUP($A80,[1]ГП!$A$6:$J$208,8,0)</f>
        <v>29927.349999999995</v>
      </c>
      <c r="J80" s="27">
        <f>VLOOKUP($A80,[1]ГП!$A$6:$J$208,9,0)</f>
        <v>1564.7499999999891</v>
      </c>
      <c r="K80" s="27">
        <f>VLOOKUP($A80,[1]ГП!$A$6:$J$208,10,0)</f>
        <v>28362.600000000006</v>
      </c>
      <c r="L80" s="27">
        <v>29717.823550000001</v>
      </c>
      <c r="M80" s="27">
        <v>1502.7533599999988</v>
      </c>
      <c r="N80" s="27">
        <v>28215.070190000002</v>
      </c>
      <c r="O80" s="27">
        <f t="shared" si="8"/>
        <v>99.299883050119732</v>
      </c>
      <c r="P80" s="27">
        <f t="shared" si="9"/>
        <v>96.037920434574815</v>
      </c>
      <c r="Q80" s="27">
        <f t="shared" si="10"/>
        <v>99.479843843653242</v>
      </c>
      <c r="R80" s="27">
        <v>25661.274280000001</v>
      </c>
      <c r="S80" s="27">
        <v>1283.0886099999989</v>
      </c>
      <c r="T80" s="27">
        <v>24378.185670000003</v>
      </c>
      <c r="U80" s="68">
        <f t="shared" si="11"/>
        <v>115.8080585778299</v>
      </c>
      <c r="V80" s="68">
        <f t="shared" si="12"/>
        <v>117.11999843876724</v>
      </c>
      <c r="W80" s="68">
        <f t="shared" si="13"/>
        <v>115.739007701142</v>
      </c>
    </row>
    <row r="81" spans="1:23" s="8" customFormat="1" ht="30" x14ac:dyDescent="0.25">
      <c r="A81" s="13" t="s">
        <v>376</v>
      </c>
      <c r="B81" s="9"/>
      <c r="C81" s="21" t="s">
        <v>116</v>
      </c>
      <c r="D81" s="22" t="s">
        <v>117</v>
      </c>
      <c r="E81" s="37"/>
      <c r="F81" s="27">
        <v>1677602.8</v>
      </c>
      <c r="G81" s="27">
        <v>1672768.9000000001</v>
      </c>
      <c r="H81" s="27">
        <v>4833.8999999999996</v>
      </c>
      <c r="I81" s="27">
        <f>VLOOKUP($A81,[1]ГП!$A$6:$J$208,8,0)</f>
        <v>1677602.8</v>
      </c>
      <c r="J81" s="27">
        <f>VLOOKUP($A81,[1]ГП!$A$6:$J$208,9,0)</f>
        <v>1672768.9000000001</v>
      </c>
      <c r="K81" s="27">
        <f>VLOOKUP($A81,[1]ГП!$A$6:$J$208,10,0)</f>
        <v>4833.8999999999996</v>
      </c>
      <c r="L81" s="27">
        <v>910777.91194000002</v>
      </c>
      <c r="M81" s="27">
        <v>905944.04044000001</v>
      </c>
      <c r="N81" s="27">
        <v>4833.8715000000002</v>
      </c>
      <c r="O81" s="27">
        <f t="shared" si="8"/>
        <v>54.290438233651017</v>
      </c>
      <c r="P81" s="27">
        <f t="shared" si="9"/>
        <v>54.158350292141364</v>
      </c>
      <c r="Q81" s="27">
        <f t="shared" si="10"/>
        <v>99.99941041395148</v>
      </c>
      <c r="R81" s="27">
        <v>57428.34</v>
      </c>
      <c r="S81" s="27">
        <v>20744.539999999994</v>
      </c>
      <c r="T81" s="27">
        <v>36683.800000000003</v>
      </c>
      <c r="U81" s="68">
        <f t="shared" si="11"/>
        <v>1585.9380785514609</v>
      </c>
      <c r="V81" s="68">
        <f t="shared" si="12"/>
        <v>4367.1445133996722</v>
      </c>
      <c r="W81" s="68">
        <f t="shared" si="13"/>
        <v>13.177128596274104</v>
      </c>
    </row>
    <row r="82" spans="1:23" s="8" customFormat="1" x14ac:dyDescent="0.25">
      <c r="A82" s="13" t="s">
        <v>481</v>
      </c>
      <c r="B82" s="9"/>
      <c r="C82" s="21" t="s">
        <v>533</v>
      </c>
      <c r="D82" s="22" t="s">
        <v>552</v>
      </c>
      <c r="E82" s="37"/>
      <c r="F82" s="27">
        <v>83160.446949999998</v>
      </c>
      <c r="G82" s="27">
        <v>67385.700759999992</v>
      </c>
      <c r="H82" s="27">
        <v>15774.74619</v>
      </c>
      <c r="I82" s="27">
        <f>VLOOKUP($A82,[1]ГП!$A$6:$J$208,8,0)</f>
        <v>71302.977079999997</v>
      </c>
      <c r="J82" s="27">
        <f>VLOOKUP($A82,[1]ГП!$A$6:$J$208,9,0)</f>
        <v>63415.603989999996</v>
      </c>
      <c r="K82" s="27">
        <f>VLOOKUP($A82,[1]ГП!$A$6:$J$208,10,0)</f>
        <v>7887.37309</v>
      </c>
      <c r="L82" s="27">
        <v>43573.855879999996</v>
      </c>
      <c r="M82" s="27">
        <v>35686.482789999995</v>
      </c>
      <c r="N82" s="27">
        <v>7887.37309</v>
      </c>
      <c r="O82" s="27">
        <f t="shared" si="8"/>
        <v>61.110850716809928</v>
      </c>
      <c r="P82" s="27">
        <f t="shared" si="9"/>
        <v>56.273977609087176</v>
      </c>
      <c r="Q82" s="27">
        <f t="shared" si="10"/>
        <v>100</v>
      </c>
      <c r="R82" s="27">
        <v>0</v>
      </c>
      <c r="S82" s="27">
        <v>0</v>
      </c>
      <c r="T82" s="27">
        <v>0</v>
      </c>
      <c r="U82" s="68">
        <f t="shared" si="11"/>
        <v>0</v>
      </c>
      <c r="V82" s="68">
        <f t="shared" si="12"/>
        <v>0</v>
      </c>
      <c r="W82" s="68">
        <f t="shared" si="13"/>
        <v>0</v>
      </c>
    </row>
    <row r="83" spans="1:23" s="8" customFormat="1" ht="30" x14ac:dyDescent="0.25">
      <c r="A83" s="13" t="s">
        <v>482</v>
      </c>
      <c r="B83" s="9"/>
      <c r="C83" s="21" t="s">
        <v>518</v>
      </c>
      <c r="D83" s="22" t="s">
        <v>553</v>
      </c>
      <c r="E83" s="37"/>
      <c r="F83" s="27">
        <v>1125170.1592999999</v>
      </c>
      <c r="G83" s="27">
        <v>379890.65929999994</v>
      </c>
      <c r="H83" s="27">
        <v>745279.5</v>
      </c>
      <c r="I83" s="27">
        <f>VLOOKUP($A83,[1]ГП!$A$6:$J$208,8,0)</f>
        <v>1122862.1439700001</v>
      </c>
      <c r="J83" s="27">
        <f>VLOOKUP($A83,[1]ГП!$A$6:$J$208,9,0)</f>
        <v>379119.14397000009</v>
      </c>
      <c r="K83" s="27">
        <f>VLOOKUP($A83,[1]ГП!$A$6:$J$208,10,0)</f>
        <v>743743</v>
      </c>
      <c r="L83" s="27">
        <v>1122862.1437599999</v>
      </c>
      <c r="M83" s="27">
        <v>379119.22807999991</v>
      </c>
      <c r="N83" s="27">
        <v>743742.91567999998</v>
      </c>
      <c r="O83" s="27">
        <f t="shared" si="8"/>
        <v>99.999999981297776</v>
      </c>
      <c r="P83" s="27">
        <f t="shared" si="9"/>
        <v>100.00002218563773</v>
      </c>
      <c r="Q83" s="27">
        <f t="shared" si="10"/>
        <v>99.99998866275044</v>
      </c>
      <c r="R83" s="27">
        <v>0</v>
      </c>
      <c r="S83" s="27">
        <v>0</v>
      </c>
      <c r="T83" s="27">
        <v>0</v>
      </c>
      <c r="U83" s="68">
        <f t="shared" si="11"/>
        <v>0</v>
      </c>
      <c r="V83" s="68">
        <f t="shared" si="12"/>
        <v>0</v>
      </c>
      <c r="W83" s="68">
        <f t="shared" si="13"/>
        <v>0</v>
      </c>
    </row>
    <row r="84" spans="1:23" s="8" customFormat="1" ht="45" x14ac:dyDescent="0.25">
      <c r="A84" t="s">
        <v>633</v>
      </c>
      <c r="B84" s="52"/>
      <c r="C84" s="50" t="s">
        <v>634</v>
      </c>
      <c r="D84" s="51"/>
      <c r="E84" s="51" t="s">
        <v>635</v>
      </c>
      <c r="F84" s="27">
        <v>0</v>
      </c>
      <c r="G84" s="27">
        <v>0</v>
      </c>
      <c r="H84" s="27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f t="shared" si="8"/>
        <v>0</v>
      </c>
      <c r="P84" s="34">
        <f t="shared" si="9"/>
        <v>0</v>
      </c>
      <c r="Q84" s="34">
        <f t="shared" si="10"/>
        <v>0</v>
      </c>
      <c r="R84" s="27">
        <v>304349.43654999998</v>
      </c>
      <c r="S84" s="27">
        <v>234986.52726999996</v>
      </c>
      <c r="T84" s="27">
        <v>69362.909280000007</v>
      </c>
      <c r="U84" s="69">
        <f t="shared" si="11"/>
        <v>0</v>
      </c>
      <c r="V84" s="69">
        <f t="shared" si="12"/>
        <v>0</v>
      </c>
      <c r="W84" s="69">
        <f t="shared" si="13"/>
        <v>0</v>
      </c>
    </row>
    <row r="85" spans="1:23" s="8" customFormat="1" ht="30" x14ac:dyDescent="0.25">
      <c r="A85" s="13" t="s">
        <v>377</v>
      </c>
      <c r="B85" s="9"/>
      <c r="C85" s="21" t="s">
        <v>124</v>
      </c>
      <c r="D85" s="22" t="s">
        <v>125</v>
      </c>
      <c r="E85" s="37"/>
      <c r="F85" s="27">
        <v>8500</v>
      </c>
      <c r="G85" s="27">
        <v>8500</v>
      </c>
      <c r="H85" s="27">
        <v>0</v>
      </c>
      <c r="I85" s="27">
        <f>VLOOKUP($A85,[1]ГП!$A$6:$J$208,8,0)</f>
        <v>8500</v>
      </c>
      <c r="J85" s="27">
        <f>VLOOKUP($A85,[1]ГП!$A$6:$J$208,9,0)</f>
        <v>8500</v>
      </c>
      <c r="K85" s="27">
        <f>VLOOKUP($A85,[1]ГП!$A$6:$J$208,10,0)</f>
        <v>0</v>
      </c>
      <c r="L85" s="27">
        <v>8184.0856299999996</v>
      </c>
      <c r="M85" s="27">
        <v>8184.0856299999996</v>
      </c>
      <c r="N85" s="27">
        <v>0</v>
      </c>
      <c r="O85" s="27">
        <f t="shared" si="8"/>
        <v>96.283360352941173</v>
      </c>
      <c r="P85" s="27">
        <f t="shared" si="9"/>
        <v>96.283360352941173</v>
      </c>
      <c r="Q85" s="27">
        <f t="shared" si="10"/>
        <v>0</v>
      </c>
      <c r="R85" s="27">
        <v>10638.0218</v>
      </c>
      <c r="S85" s="27">
        <v>10638.0218</v>
      </c>
      <c r="T85" s="27">
        <v>0</v>
      </c>
      <c r="U85" s="68">
        <f t="shared" si="11"/>
        <v>76.932401379361707</v>
      </c>
      <c r="V85" s="68">
        <f t="shared" si="12"/>
        <v>76.932401379361707</v>
      </c>
      <c r="W85" s="68">
        <f t="shared" si="13"/>
        <v>0</v>
      </c>
    </row>
    <row r="86" spans="1:23" s="8" customFormat="1" ht="75" x14ac:dyDescent="0.25">
      <c r="A86" s="13" t="s">
        <v>378</v>
      </c>
      <c r="B86" s="9"/>
      <c r="C86" s="21" t="s">
        <v>114</v>
      </c>
      <c r="D86" s="22" t="s">
        <v>115</v>
      </c>
      <c r="E86" s="37"/>
      <c r="F86" s="27">
        <v>100699.841</v>
      </c>
      <c r="G86" s="27">
        <v>100699.841</v>
      </c>
      <c r="H86" s="27">
        <v>0</v>
      </c>
      <c r="I86" s="27">
        <f>VLOOKUP($A86,[1]ГП!$A$6:$J$208,8,0)</f>
        <v>100699.841</v>
      </c>
      <c r="J86" s="27">
        <f>VLOOKUP($A86,[1]ГП!$A$6:$J$208,9,0)</f>
        <v>100699.841</v>
      </c>
      <c r="K86" s="27">
        <f>VLOOKUP($A86,[1]ГП!$A$6:$J$208,10,0)</f>
        <v>0</v>
      </c>
      <c r="L86" s="27">
        <v>100699.841</v>
      </c>
      <c r="M86" s="27">
        <v>100699.841</v>
      </c>
      <c r="N86" s="27">
        <v>0</v>
      </c>
      <c r="O86" s="27">
        <f t="shared" si="8"/>
        <v>100</v>
      </c>
      <c r="P86" s="27">
        <f t="shared" si="9"/>
        <v>100</v>
      </c>
      <c r="Q86" s="27">
        <f t="shared" si="10"/>
        <v>0</v>
      </c>
      <c r="R86" s="27">
        <v>95519.3</v>
      </c>
      <c r="S86" s="27">
        <v>95519.3</v>
      </c>
      <c r="T86" s="27">
        <v>0</v>
      </c>
      <c r="U86" s="68">
        <f t="shared" si="11"/>
        <v>105.42355419271287</v>
      </c>
      <c r="V86" s="68">
        <f t="shared" si="12"/>
        <v>105.42355419271287</v>
      </c>
      <c r="W86" s="68">
        <f t="shared" si="13"/>
        <v>0</v>
      </c>
    </row>
    <row r="87" spans="1:23" s="8" customFormat="1" ht="105" x14ac:dyDescent="0.25">
      <c r="A87" s="13" t="s">
        <v>379</v>
      </c>
      <c r="B87" s="9"/>
      <c r="C87" s="21" t="s">
        <v>109</v>
      </c>
      <c r="D87" s="22" t="s">
        <v>110</v>
      </c>
      <c r="E87" s="37"/>
      <c r="F87" s="27">
        <v>102398.31422999999</v>
      </c>
      <c r="G87" s="27">
        <v>102398.31422999999</v>
      </c>
      <c r="H87" s="27">
        <v>0</v>
      </c>
      <c r="I87" s="27">
        <f>VLOOKUP($A87,[1]ГП!$A$6:$J$208,8,0)</f>
        <v>102398.35167000002</v>
      </c>
      <c r="J87" s="27">
        <f>VLOOKUP($A87,[1]ГП!$A$6:$J$208,9,0)</f>
        <v>102398.35167000002</v>
      </c>
      <c r="K87" s="27">
        <f>VLOOKUP($A87,[1]ГП!$A$6:$J$208,10,0)</f>
        <v>0</v>
      </c>
      <c r="L87" s="27">
        <v>99909.45696000001</v>
      </c>
      <c r="M87" s="27">
        <v>99909.45696000001</v>
      </c>
      <c r="N87" s="27">
        <v>0</v>
      </c>
      <c r="O87" s="27">
        <f t="shared" si="8"/>
        <v>97.569399634457994</v>
      </c>
      <c r="P87" s="27">
        <f t="shared" si="9"/>
        <v>97.569399634457994</v>
      </c>
      <c r="Q87" s="27">
        <f t="shared" si="10"/>
        <v>0</v>
      </c>
      <c r="R87" s="27">
        <v>87177.910999999978</v>
      </c>
      <c r="S87" s="27">
        <v>87177.910999999978</v>
      </c>
      <c r="T87" s="27">
        <v>0</v>
      </c>
      <c r="U87" s="68">
        <f t="shared" si="11"/>
        <v>114.60409616835167</v>
      </c>
      <c r="V87" s="68">
        <f t="shared" si="12"/>
        <v>114.60409616835167</v>
      </c>
      <c r="W87" s="68">
        <f t="shared" si="13"/>
        <v>0</v>
      </c>
    </row>
    <row r="88" spans="1:23" s="13" customFormat="1" ht="45" x14ac:dyDescent="0.25">
      <c r="A88" s="13" t="s">
        <v>380</v>
      </c>
      <c r="B88" s="4"/>
      <c r="C88" s="21" t="s">
        <v>126</v>
      </c>
      <c r="D88" s="22" t="s">
        <v>127</v>
      </c>
      <c r="E88" s="37"/>
      <c r="F88" s="27">
        <v>13635.3</v>
      </c>
      <c r="G88" s="27">
        <v>0</v>
      </c>
      <c r="H88" s="27">
        <v>13635.3</v>
      </c>
      <c r="I88" s="27">
        <f>VLOOKUP($A88,[1]ГП!$A$6:$J$208,8,0)</f>
        <v>0</v>
      </c>
      <c r="J88" s="27">
        <f>VLOOKUP($A88,[1]ГП!$A$6:$J$208,9,0)</f>
        <v>0</v>
      </c>
      <c r="K88" s="27">
        <f>VLOOKUP($A88,[1]ГП!$A$6:$J$208,10,0)</f>
        <v>0</v>
      </c>
      <c r="L88" s="27">
        <v>0</v>
      </c>
      <c r="M88" s="27">
        <v>0</v>
      </c>
      <c r="N88" s="27">
        <v>0</v>
      </c>
      <c r="O88" s="27">
        <f t="shared" si="8"/>
        <v>0</v>
      </c>
      <c r="P88" s="27">
        <f t="shared" si="9"/>
        <v>0</v>
      </c>
      <c r="Q88" s="27">
        <f t="shared" si="10"/>
        <v>0</v>
      </c>
      <c r="R88" s="27">
        <v>11667.7</v>
      </c>
      <c r="S88" s="27">
        <v>0</v>
      </c>
      <c r="T88" s="27">
        <v>11667.7</v>
      </c>
      <c r="U88" s="68">
        <f t="shared" si="11"/>
        <v>0</v>
      </c>
      <c r="V88" s="68">
        <f t="shared" si="12"/>
        <v>0</v>
      </c>
      <c r="W88" s="68">
        <f t="shared" si="13"/>
        <v>0</v>
      </c>
    </row>
    <row r="89" spans="1:23" s="13" customFormat="1" ht="45" x14ac:dyDescent="0.25">
      <c r="A89" s="13" t="s">
        <v>381</v>
      </c>
      <c r="B89" s="4"/>
      <c r="C89" s="21" t="s">
        <v>247</v>
      </c>
      <c r="D89" s="22" t="s">
        <v>248</v>
      </c>
      <c r="E89" s="37"/>
      <c r="F89" s="27">
        <v>4534.2</v>
      </c>
      <c r="G89" s="27">
        <v>4534.2</v>
      </c>
      <c r="H89" s="27">
        <v>0</v>
      </c>
      <c r="I89" s="27">
        <f>VLOOKUP($A89,[1]ГП!$A$6:$J$208,8,0)</f>
        <v>4534.2257</v>
      </c>
      <c r="J89" s="27">
        <f>VLOOKUP($A89,[1]ГП!$A$6:$J$208,9,0)</f>
        <v>4534.2257</v>
      </c>
      <c r="K89" s="27">
        <f>VLOOKUP($A89,[1]ГП!$A$6:$J$208,10,0)</f>
        <v>0</v>
      </c>
      <c r="L89" s="27">
        <v>4501.2543299999998</v>
      </c>
      <c r="M89" s="27">
        <v>4501.2543299999998</v>
      </c>
      <c r="N89" s="27">
        <v>0</v>
      </c>
      <c r="O89" s="27">
        <f t="shared" si="8"/>
        <v>99.272833507163085</v>
      </c>
      <c r="P89" s="27">
        <f t="shared" si="9"/>
        <v>99.272833507163085</v>
      </c>
      <c r="Q89" s="27">
        <f t="shared" si="10"/>
        <v>0</v>
      </c>
      <c r="R89" s="27">
        <v>5212.99442</v>
      </c>
      <c r="S89" s="27">
        <v>3781.0944199999999</v>
      </c>
      <c r="T89" s="27">
        <v>1431.9</v>
      </c>
      <c r="U89" s="68">
        <f t="shared" si="11"/>
        <v>86.346808903739429</v>
      </c>
      <c r="V89" s="68">
        <f t="shared" si="12"/>
        <v>119.04633500265777</v>
      </c>
      <c r="W89" s="68">
        <f t="shared" si="13"/>
        <v>0</v>
      </c>
    </row>
    <row r="90" spans="1:23" s="8" customFormat="1" ht="57" x14ac:dyDescent="0.25">
      <c r="A90" s="13" t="s">
        <v>24</v>
      </c>
      <c r="B90" s="9">
        <v>6</v>
      </c>
      <c r="C90" s="10" t="s">
        <v>25</v>
      </c>
      <c r="D90" s="9" t="s">
        <v>26</v>
      </c>
      <c r="E90" s="33"/>
      <c r="F90" s="26">
        <v>427429.17917000002</v>
      </c>
      <c r="G90" s="26">
        <v>265414.57917000004</v>
      </c>
      <c r="H90" s="26">
        <v>162014.6</v>
      </c>
      <c r="I90" s="26">
        <f>VLOOKUP($A90,[1]ГП!$A$6:$J$208,8,0)</f>
        <v>422634.58916999993</v>
      </c>
      <c r="J90" s="26">
        <f>VLOOKUP($A90,[1]ГП!$A$6:$J$208,9,0)</f>
        <v>265414.58916999993</v>
      </c>
      <c r="K90" s="26">
        <f>VLOOKUP($A90,[1]ГП!$A$6:$J$208,10,0)</f>
        <v>157220</v>
      </c>
      <c r="L90" s="26">
        <v>414235.60977999994</v>
      </c>
      <c r="M90" s="26">
        <v>257018.64365999994</v>
      </c>
      <c r="N90" s="26">
        <v>157216.96612</v>
      </c>
      <c r="O90" s="26">
        <f t="shared" si="8"/>
        <v>98.012708944032596</v>
      </c>
      <c r="P90" s="26">
        <f t="shared" si="9"/>
        <v>96.83666766915276</v>
      </c>
      <c r="Q90" s="26">
        <f t="shared" si="10"/>
        <v>99.998070296399945</v>
      </c>
      <c r="R90" s="26">
        <v>404737.0929499999</v>
      </c>
      <c r="S90" s="26">
        <v>243037.90294999996</v>
      </c>
      <c r="T90" s="26">
        <v>161699.19</v>
      </c>
      <c r="U90" s="67">
        <f t="shared" si="11"/>
        <v>102.34683625381808</v>
      </c>
      <c r="V90" s="67">
        <f t="shared" si="12"/>
        <v>105.75249396917164</v>
      </c>
      <c r="W90" s="67">
        <f t="shared" si="13"/>
        <v>97.228048031656797</v>
      </c>
    </row>
    <row r="91" spans="1:23" s="13" customFormat="1" ht="30" x14ac:dyDescent="0.25">
      <c r="A91" s="13" t="s">
        <v>483</v>
      </c>
      <c r="B91" s="4"/>
      <c r="C91" s="21" t="s">
        <v>517</v>
      </c>
      <c r="D91" s="22" t="s">
        <v>554</v>
      </c>
      <c r="E91" s="37"/>
      <c r="F91" s="27">
        <v>2052</v>
      </c>
      <c r="G91" s="27">
        <v>2052</v>
      </c>
      <c r="H91" s="27">
        <v>0</v>
      </c>
      <c r="I91" s="27">
        <f>VLOOKUP($A91,[1]ГП!$A$6:$J$208,8,0)</f>
        <v>1323.5405499999999</v>
      </c>
      <c r="J91" s="27">
        <f>VLOOKUP($A91,[1]ГП!$A$6:$J$208,9,0)</f>
        <v>1323.5405499999999</v>
      </c>
      <c r="K91" s="27">
        <f>VLOOKUP($A91,[1]ГП!$A$6:$J$208,10,0)</f>
        <v>0</v>
      </c>
      <c r="L91" s="27">
        <v>1323.5405499999999</v>
      </c>
      <c r="M91" s="27">
        <v>1323.5405499999999</v>
      </c>
      <c r="N91" s="27">
        <v>0</v>
      </c>
      <c r="O91" s="27">
        <f t="shared" si="8"/>
        <v>100</v>
      </c>
      <c r="P91" s="27">
        <f t="shared" si="9"/>
        <v>100</v>
      </c>
      <c r="Q91" s="27">
        <f t="shared" si="10"/>
        <v>0</v>
      </c>
      <c r="R91" s="27">
        <v>1985.84195</v>
      </c>
      <c r="S91" s="27">
        <v>1985.84195</v>
      </c>
      <c r="T91" s="27">
        <v>0</v>
      </c>
      <c r="U91" s="68">
        <f t="shared" si="11"/>
        <v>66.648836278234526</v>
      </c>
      <c r="V91" s="68">
        <f t="shared" si="12"/>
        <v>66.648836278234526</v>
      </c>
      <c r="W91" s="68">
        <f t="shared" si="13"/>
        <v>0</v>
      </c>
    </row>
    <row r="92" spans="1:23" s="13" customFormat="1" ht="45" x14ac:dyDescent="0.25">
      <c r="A92" s="13" t="s">
        <v>382</v>
      </c>
      <c r="B92" s="4"/>
      <c r="C92" s="21" t="s">
        <v>234</v>
      </c>
      <c r="D92" s="22" t="s">
        <v>235</v>
      </c>
      <c r="E92" s="37"/>
      <c r="F92" s="27">
        <v>422334.07916999992</v>
      </c>
      <c r="G92" s="27">
        <v>260319.47916999992</v>
      </c>
      <c r="H92" s="27">
        <v>162014.6</v>
      </c>
      <c r="I92" s="27">
        <f>VLOOKUP($A92,[1]ГП!$A$6:$J$208,8,0)</f>
        <v>418267.94861999998</v>
      </c>
      <c r="J92" s="27">
        <f>VLOOKUP($A92,[1]ГП!$A$6:$J$208,9,0)</f>
        <v>261047.94861999998</v>
      </c>
      <c r="K92" s="27">
        <f>VLOOKUP($A92,[1]ГП!$A$6:$J$208,10,0)</f>
        <v>157220</v>
      </c>
      <c r="L92" s="27">
        <v>409870.50460999995</v>
      </c>
      <c r="M92" s="27">
        <v>252653.53848999995</v>
      </c>
      <c r="N92" s="27">
        <v>157216.96612</v>
      </c>
      <c r="O92" s="27">
        <f t="shared" si="8"/>
        <v>97.992329070944621</v>
      </c>
      <c r="P92" s="27">
        <f t="shared" si="9"/>
        <v>96.784341660458878</v>
      </c>
      <c r="Q92" s="27">
        <f t="shared" si="10"/>
        <v>99.998070296399945</v>
      </c>
      <c r="R92" s="27">
        <v>399708.21099999995</v>
      </c>
      <c r="S92" s="27">
        <v>238009.02099999995</v>
      </c>
      <c r="T92" s="27">
        <v>161699.19</v>
      </c>
      <c r="U92" s="68">
        <f t="shared" si="11"/>
        <v>102.54242803383391</v>
      </c>
      <c r="V92" s="68">
        <f t="shared" si="12"/>
        <v>106.15292539268921</v>
      </c>
      <c r="W92" s="68">
        <f t="shared" si="13"/>
        <v>97.228048031656797</v>
      </c>
    </row>
    <row r="93" spans="1:23" s="13" customFormat="1" ht="45" x14ac:dyDescent="0.25">
      <c r="A93" s="13" t="s">
        <v>383</v>
      </c>
      <c r="B93" s="4"/>
      <c r="C93" s="21" t="s">
        <v>234</v>
      </c>
      <c r="D93" s="22" t="s">
        <v>236</v>
      </c>
      <c r="E93" s="37"/>
      <c r="F93" s="27">
        <v>3043.1000000000004</v>
      </c>
      <c r="G93" s="27">
        <v>3043.1000000000004</v>
      </c>
      <c r="H93" s="27">
        <v>0</v>
      </c>
      <c r="I93" s="27">
        <f>VLOOKUP($A93,[1]ГП!$A$6:$J$208,8,0)</f>
        <v>3043.1</v>
      </c>
      <c r="J93" s="27">
        <f>VLOOKUP($A93,[1]ГП!$A$6:$J$208,9,0)</f>
        <v>3043.1</v>
      </c>
      <c r="K93" s="27">
        <f>VLOOKUP($A93,[1]ГП!$A$6:$J$208,10,0)</f>
        <v>0</v>
      </c>
      <c r="L93" s="27">
        <v>3041.5646200000001</v>
      </c>
      <c r="M93" s="27">
        <v>3041.5646200000001</v>
      </c>
      <c r="N93" s="27">
        <v>0</v>
      </c>
      <c r="O93" s="27">
        <f t="shared" si="8"/>
        <v>99.949545529230065</v>
      </c>
      <c r="P93" s="27">
        <f t="shared" si="9"/>
        <v>99.949545529230065</v>
      </c>
      <c r="Q93" s="27">
        <f t="shared" si="10"/>
        <v>0</v>
      </c>
      <c r="R93" s="27">
        <v>3043.04</v>
      </c>
      <c r="S93" s="27">
        <v>3043.04</v>
      </c>
      <c r="T93" s="27">
        <v>0</v>
      </c>
      <c r="U93" s="68">
        <f t="shared" si="11"/>
        <v>99.951516246910984</v>
      </c>
      <c r="V93" s="68">
        <f t="shared" si="12"/>
        <v>99.951516246910984</v>
      </c>
      <c r="W93" s="68">
        <f t="shared" si="13"/>
        <v>0</v>
      </c>
    </row>
    <row r="94" spans="1:23" s="8" customFormat="1" ht="71.25" x14ac:dyDescent="0.25">
      <c r="A94" s="13" t="s">
        <v>27</v>
      </c>
      <c r="B94" s="9">
        <v>7</v>
      </c>
      <c r="C94" s="10" t="s">
        <v>28</v>
      </c>
      <c r="D94" s="9" t="s">
        <v>29</v>
      </c>
      <c r="E94" s="33"/>
      <c r="F94" s="26">
        <v>6331.4000000000005</v>
      </c>
      <c r="G94" s="26">
        <v>6331.4000000000005</v>
      </c>
      <c r="H94" s="26">
        <v>0</v>
      </c>
      <c r="I94" s="26">
        <f>VLOOKUP($A94,[1]ГП!$A$6:$J$208,8,0)</f>
        <v>6331.4000000000005</v>
      </c>
      <c r="J94" s="26">
        <f>VLOOKUP($A94,[1]ГП!$A$6:$J$208,9,0)</f>
        <v>6331.4000000000005</v>
      </c>
      <c r="K94" s="26">
        <f>VLOOKUP($A94,[1]ГП!$A$6:$J$208,10,0)</f>
        <v>0</v>
      </c>
      <c r="L94" s="26">
        <v>5787.8450000000003</v>
      </c>
      <c r="M94" s="26">
        <v>5787.8450000000003</v>
      </c>
      <c r="N94" s="26">
        <v>0</v>
      </c>
      <c r="O94" s="26">
        <f t="shared" si="8"/>
        <v>91.41493192658811</v>
      </c>
      <c r="P94" s="26">
        <f t="shared" si="9"/>
        <v>91.41493192658811</v>
      </c>
      <c r="Q94" s="26">
        <f t="shared" si="10"/>
        <v>0</v>
      </c>
      <c r="R94" s="26">
        <v>5099.2466699999995</v>
      </c>
      <c r="S94" s="26">
        <v>5099.2466699999995</v>
      </c>
      <c r="T94" s="26">
        <v>0</v>
      </c>
      <c r="U94" s="67">
        <f t="shared" si="11"/>
        <v>113.50392272747223</v>
      </c>
      <c r="V94" s="67">
        <f t="shared" si="12"/>
        <v>113.50392272747223</v>
      </c>
      <c r="W94" s="67">
        <f t="shared" si="13"/>
        <v>0</v>
      </c>
    </row>
    <row r="95" spans="1:23" s="13" customFormat="1" ht="30" x14ac:dyDescent="0.25">
      <c r="A95" s="13" t="s">
        <v>384</v>
      </c>
      <c r="B95" s="4"/>
      <c r="C95" s="21" t="s">
        <v>81</v>
      </c>
      <c r="D95" s="22" t="s">
        <v>82</v>
      </c>
      <c r="E95" s="37"/>
      <c r="F95" s="27">
        <v>5387.3</v>
      </c>
      <c r="G95" s="27">
        <v>5387.3</v>
      </c>
      <c r="H95" s="27">
        <v>0</v>
      </c>
      <c r="I95" s="27">
        <f>VLOOKUP($A95,[1]ГП!$A$6:$J$208,8,0)</f>
        <v>5387.3</v>
      </c>
      <c r="J95" s="27">
        <f>VLOOKUP($A95,[1]ГП!$A$6:$J$208,9,0)</f>
        <v>5387.3</v>
      </c>
      <c r="K95" s="27">
        <f>VLOOKUP($A95,[1]ГП!$A$6:$J$208,10,0)</f>
        <v>0</v>
      </c>
      <c r="L95" s="27">
        <v>5043.7449999999999</v>
      </c>
      <c r="M95" s="27">
        <v>5043.7449999999999</v>
      </c>
      <c r="N95" s="27">
        <v>0</v>
      </c>
      <c r="O95" s="27">
        <f t="shared" si="8"/>
        <v>93.622872310805036</v>
      </c>
      <c r="P95" s="27">
        <f t="shared" si="9"/>
        <v>93.622872310805036</v>
      </c>
      <c r="Q95" s="27">
        <f t="shared" si="10"/>
        <v>0</v>
      </c>
      <c r="R95" s="27">
        <v>5099.2466699999995</v>
      </c>
      <c r="S95" s="27">
        <v>5099.2466699999995</v>
      </c>
      <c r="T95" s="27">
        <v>0</v>
      </c>
      <c r="U95" s="68">
        <f t="shared" si="11"/>
        <v>98.911571187043606</v>
      </c>
      <c r="V95" s="68">
        <f t="shared" si="12"/>
        <v>98.911571187043606</v>
      </c>
      <c r="W95" s="68">
        <f t="shared" si="13"/>
        <v>0</v>
      </c>
    </row>
    <row r="96" spans="1:23" s="13" customFormat="1" ht="60" x14ac:dyDescent="0.25">
      <c r="A96" s="13" t="s">
        <v>484</v>
      </c>
      <c r="B96" s="4"/>
      <c r="C96" s="21" t="s">
        <v>516</v>
      </c>
      <c r="D96" s="22" t="s">
        <v>555</v>
      </c>
      <c r="E96" s="37"/>
      <c r="F96" s="27">
        <v>200</v>
      </c>
      <c r="G96" s="27">
        <v>200</v>
      </c>
      <c r="H96" s="27">
        <v>0</v>
      </c>
      <c r="I96" s="27">
        <f>VLOOKUP($A96,[1]ГП!$A$6:$J$208,8,0)</f>
        <v>200</v>
      </c>
      <c r="J96" s="27">
        <f>VLOOKUP($A96,[1]ГП!$A$6:$J$208,9,0)</f>
        <v>200</v>
      </c>
      <c r="K96" s="27">
        <f>VLOOKUP($A96,[1]ГП!$A$6:$J$208,10,0)</f>
        <v>0</v>
      </c>
      <c r="L96" s="27">
        <v>0</v>
      </c>
      <c r="M96" s="27">
        <v>0</v>
      </c>
      <c r="N96" s="27">
        <v>0</v>
      </c>
      <c r="O96" s="27">
        <f t="shared" si="8"/>
        <v>0</v>
      </c>
      <c r="P96" s="27">
        <f t="shared" si="9"/>
        <v>0</v>
      </c>
      <c r="Q96" s="27">
        <f t="shared" si="10"/>
        <v>0</v>
      </c>
      <c r="R96" s="27">
        <v>0</v>
      </c>
      <c r="S96" s="27">
        <v>0</v>
      </c>
      <c r="T96" s="27">
        <v>0</v>
      </c>
      <c r="U96" s="68">
        <f t="shared" si="11"/>
        <v>0</v>
      </c>
      <c r="V96" s="68">
        <f t="shared" si="12"/>
        <v>0</v>
      </c>
      <c r="W96" s="68">
        <f t="shared" si="13"/>
        <v>0</v>
      </c>
    </row>
    <row r="97" spans="1:23" s="13" customFormat="1" ht="30" x14ac:dyDescent="0.25">
      <c r="A97" s="13" t="s">
        <v>385</v>
      </c>
      <c r="B97" s="4"/>
      <c r="C97" s="21" t="s">
        <v>194</v>
      </c>
      <c r="D97" s="22" t="s">
        <v>326</v>
      </c>
      <c r="E97" s="37"/>
      <c r="F97" s="27">
        <v>744.1</v>
      </c>
      <c r="G97" s="27">
        <v>744.1</v>
      </c>
      <c r="H97" s="27">
        <v>0</v>
      </c>
      <c r="I97" s="27">
        <f>VLOOKUP($A97,[1]ГП!$A$6:$J$208,8,0)</f>
        <v>744.1</v>
      </c>
      <c r="J97" s="27">
        <f>VLOOKUP($A97,[1]ГП!$A$6:$J$208,9,0)</f>
        <v>744.1</v>
      </c>
      <c r="K97" s="27">
        <f>VLOOKUP($A97,[1]ГП!$A$6:$J$208,10,0)</f>
        <v>0</v>
      </c>
      <c r="L97" s="27">
        <v>744.1</v>
      </c>
      <c r="M97" s="27">
        <v>744.1</v>
      </c>
      <c r="N97" s="27">
        <v>0</v>
      </c>
      <c r="O97" s="27">
        <f t="shared" si="8"/>
        <v>100</v>
      </c>
      <c r="P97" s="27">
        <f t="shared" si="9"/>
        <v>100</v>
      </c>
      <c r="Q97" s="27">
        <f t="shared" si="10"/>
        <v>0</v>
      </c>
      <c r="R97" s="27">
        <v>0</v>
      </c>
      <c r="S97" s="27">
        <v>0</v>
      </c>
      <c r="T97" s="27">
        <v>0</v>
      </c>
      <c r="U97" s="68">
        <f t="shared" si="11"/>
        <v>0</v>
      </c>
      <c r="V97" s="68">
        <f t="shared" si="12"/>
        <v>0</v>
      </c>
      <c r="W97" s="68">
        <f t="shared" si="13"/>
        <v>0</v>
      </c>
    </row>
    <row r="98" spans="1:23" s="8" customFormat="1" ht="99.75" x14ac:dyDescent="0.25">
      <c r="A98" s="13" t="s">
        <v>30</v>
      </c>
      <c r="B98" s="9">
        <v>8</v>
      </c>
      <c r="C98" s="10" t="s">
        <v>31</v>
      </c>
      <c r="D98" s="9" t="s">
        <v>32</v>
      </c>
      <c r="E98" s="33"/>
      <c r="F98" s="26">
        <v>516314.77967999992</v>
      </c>
      <c r="G98" s="26">
        <v>516314.77967999992</v>
      </c>
      <c r="H98" s="26">
        <v>0</v>
      </c>
      <c r="I98" s="26">
        <f>VLOOKUP($A98,[1]ГП!$A$6:$J$208,8,0)</f>
        <v>516314.7919800001</v>
      </c>
      <c r="J98" s="26">
        <f>VLOOKUP($A98,[1]ГП!$A$6:$J$208,9,0)</f>
        <v>516314.7919800001</v>
      </c>
      <c r="K98" s="26">
        <f>VLOOKUP($A98,[1]ГП!$A$6:$J$208,10,0)</f>
        <v>0</v>
      </c>
      <c r="L98" s="26">
        <v>513635.82782000001</v>
      </c>
      <c r="M98" s="26">
        <v>513635.82782000001</v>
      </c>
      <c r="N98" s="26">
        <v>0</v>
      </c>
      <c r="O98" s="26">
        <f t="shared" si="8"/>
        <v>99.4811374375453</v>
      </c>
      <c r="P98" s="26">
        <f t="shared" si="9"/>
        <v>99.4811374375453</v>
      </c>
      <c r="Q98" s="26">
        <f t="shared" si="10"/>
        <v>0</v>
      </c>
      <c r="R98" s="26">
        <v>462299.22224999999</v>
      </c>
      <c r="S98" s="26">
        <v>462299.22224999999</v>
      </c>
      <c r="T98" s="26">
        <v>0</v>
      </c>
      <c r="U98" s="67">
        <f t="shared" si="11"/>
        <v>111.10462728449897</v>
      </c>
      <c r="V98" s="67">
        <f t="shared" si="12"/>
        <v>111.10462728449897</v>
      </c>
      <c r="W98" s="67">
        <f t="shared" si="13"/>
        <v>0</v>
      </c>
    </row>
    <row r="99" spans="1:23" s="8" customFormat="1" ht="75" x14ac:dyDescent="0.25">
      <c r="A99" s="13" t="s">
        <v>386</v>
      </c>
      <c r="B99" s="9"/>
      <c r="C99" s="21" t="s">
        <v>515</v>
      </c>
      <c r="D99" s="22" t="s">
        <v>111</v>
      </c>
      <c r="E99" s="37"/>
      <c r="F99" s="27">
        <v>504402.20959999994</v>
      </c>
      <c r="G99" s="27">
        <v>504402.20959999994</v>
      </c>
      <c r="H99" s="27">
        <v>0</v>
      </c>
      <c r="I99" s="27">
        <f>VLOOKUP($A99,[1]ГП!$A$6:$J$208,8,0)</f>
        <v>504402.2216600001</v>
      </c>
      <c r="J99" s="27">
        <f>VLOOKUP($A99,[1]ГП!$A$6:$J$208,9,0)</f>
        <v>504402.2216600001</v>
      </c>
      <c r="K99" s="27">
        <f>VLOOKUP($A99,[1]ГП!$A$6:$J$208,10,0)</f>
        <v>0</v>
      </c>
      <c r="L99" s="27">
        <v>501870.22720999998</v>
      </c>
      <c r="M99" s="27">
        <v>501870.22720999998</v>
      </c>
      <c r="N99" s="27">
        <v>0</v>
      </c>
      <c r="O99" s="27">
        <f t="shared" si="8"/>
        <v>99.498020757785866</v>
      </c>
      <c r="P99" s="27">
        <f t="shared" si="9"/>
        <v>99.498020757785866</v>
      </c>
      <c r="Q99" s="27">
        <f t="shared" si="10"/>
        <v>0</v>
      </c>
      <c r="R99" s="27">
        <v>420789.44858999999</v>
      </c>
      <c r="S99" s="27">
        <v>420789.44858999999</v>
      </c>
      <c r="T99" s="27">
        <v>0</v>
      </c>
      <c r="U99" s="68">
        <f t="shared" si="11"/>
        <v>119.26872902628358</v>
      </c>
      <c r="V99" s="68">
        <f t="shared" si="12"/>
        <v>119.26872902628358</v>
      </c>
      <c r="W99" s="68">
        <f t="shared" si="13"/>
        <v>0</v>
      </c>
    </row>
    <row r="100" spans="1:23" s="13" customFormat="1" ht="75" x14ac:dyDescent="0.25">
      <c r="A100" s="13" t="s">
        <v>387</v>
      </c>
      <c r="B100" s="4"/>
      <c r="C100" s="21" t="s">
        <v>112</v>
      </c>
      <c r="D100" s="22" t="s">
        <v>113</v>
      </c>
      <c r="E100" s="37"/>
      <c r="F100" s="27">
        <v>1912.57008</v>
      </c>
      <c r="G100" s="27">
        <v>1912.57008</v>
      </c>
      <c r="H100" s="27">
        <v>0</v>
      </c>
      <c r="I100" s="27">
        <f>VLOOKUP($A100,[1]ГП!$A$6:$J$208,8,0)</f>
        <v>1912.5703199999998</v>
      </c>
      <c r="J100" s="27">
        <f>VLOOKUP($A100,[1]ГП!$A$6:$J$208,9,0)</f>
        <v>1912.5703199999998</v>
      </c>
      <c r="K100" s="27">
        <f>VLOOKUP($A100,[1]ГП!$A$6:$J$208,10,0)</f>
        <v>0</v>
      </c>
      <c r="L100" s="27">
        <v>1765.6006100000002</v>
      </c>
      <c r="M100" s="27">
        <v>1765.6006100000002</v>
      </c>
      <c r="N100" s="27">
        <v>0</v>
      </c>
      <c r="O100" s="27">
        <f t="shared" si="8"/>
        <v>92.315591826187088</v>
      </c>
      <c r="P100" s="27">
        <f t="shared" si="9"/>
        <v>92.315591826187088</v>
      </c>
      <c r="Q100" s="27">
        <f t="shared" si="10"/>
        <v>0</v>
      </c>
      <c r="R100" s="27">
        <v>41509.773660000006</v>
      </c>
      <c r="S100" s="27">
        <v>41509.773660000006</v>
      </c>
      <c r="T100" s="27">
        <v>0</v>
      </c>
      <c r="U100" s="68">
        <f t="shared" si="11"/>
        <v>4.2534575699249908</v>
      </c>
      <c r="V100" s="68">
        <f t="shared" si="12"/>
        <v>4.2534575699249908</v>
      </c>
      <c r="W100" s="68">
        <f t="shared" si="13"/>
        <v>0</v>
      </c>
    </row>
    <row r="101" spans="1:23" s="13" customFormat="1" x14ac:dyDescent="0.25">
      <c r="A101" s="13" t="s">
        <v>388</v>
      </c>
      <c r="B101" s="4"/>
      <c r="C101" s="21" t="s">
        <v>107</v>
      </c>
      <c r="D101" s="22" t="s">
        <v>108</v>
      </c>
      <c r="E101" s="37"/>
      <c r="F101" s="27">
        <v>10000</v>
      </c>
      <c r="G101" s="27">
        <v>10000</v>
      </c>
      <c r="H101" s="27">
        <v>0</v>
      </c>
      <c r="I101" s="27">
        <f>VLOOKUP($A101,[1]ГП!$A$6:$J$208,8,0)</f>
        <v>10000</v>
      </c>
      <c r="J101" s="27">
        <f>VLOOKUP($A101,[1]ГП!$A$6:$J$208,9,0)</f>
        <v>10000</v>
      </c>
      <c r="K101" s="27">
        <f>VLOOKUP($A101,[1]ГП!$A$6:$J$208,10,0)</f>
        <v>0</v>
      </c>
      <c r="L101" s="27">
        <v>10000</v>
      </c>
      <c r="M101" s="27">
        <v>10000</v>
      </c>
      <c r="N101" s="27">
        <v>0</v>
      </c>
      <c r="O101" s="27">
        <f t="shared" si="8"/>
        <v>100</v>
      </c>
      <c r="P101" s="27">
        <f t="shared" si="9"/>
        <v>100</v>
      </c>
      <c r="Q101" s="27">
        <f t="shared" si="10"/>
        <v>0</v>
      </c>
      <c r="R101" s="27">
        <v>0</v>
      </c>
      <c r="S101" s="27">
        <v>0</v>
      </c>
      <c r="T101" s="27">
        <v>0</v>
      </c>
      <c r="U101" s="68">
        <f t="shared" si="11"/>
        <v>0</v>
      </c>
      <c r="V101" s="68">
        <f t="shared" si="12"/>
        <v>0</v>
      </c>
      <c r="W101" s="68">
        <f t="shared" si="13"/>
        <v>0</v>
      </c>
    </row>
    <row r="102" spans="1:23" s="8" customFormat="1" ht="42.75" x14ac:dyDescent="0.25">
      <c r="A102" s="13" t="s">
        <v>33</v>
      </c>
      <c r="B102" s="9">
        <v>9</v>
      </c>
      <c r="C102" s="10" t="s">
        <v>34</v>
      </c>
      <c r="D102" s="9" t="s">
        <v>35</v>
      </c>
      <c r="E102" s="33"/>
      <c r="F102" s="26">
        <v>1194171.7699344975</v>
      </c>
      <c r="G102" s="26">
        <v>1051870.2232644975</v>
      </c>
      <c r="H102" s="26">
        <v>142301.54667000001</v>
      </c>
      <c r="I102" s="26">
        <f>VLOOKUP($A102,[1]ГП!$A$6:$J$208,8,0)</f>
        <v>1193796.7530699999</v>
      </c>
      <c r="J102" s="26">
        <f>VLOOKUP($A102,[1]ГП!$A$6:$J$208,9,0)</f>
        <v>1051495.2063999998</v>
      </c>
      <c r="K102" s="26">
        <f>VLOOKUP($A102,[1]ГП!$A$6:$J$208,10,0)</f>
        <v>142301.54667000001</v>
      </c>
      <c r="L102" s="26">
        <v>1163978.84301</v>
      </c>
      <c r="M102" s="26">
        <v>1022583.6291799998</v>
      </c>
      <c r="N102" s="26">
        <v>141395.21382999999</v>
      </c>
      <c r="O102" s="26">
        <f t="shared" si="8"/>
        <v>97.502262425884524</v>
      </c>
      <c r="P102" s="26">
        <f t="shared" si="9"/>
        <v>97.250431857032964</v>
      </c>
      <c r="Q102" s="26">
        <f t="shared" si="10"/>
        <v>99.363089958465579</v>
      </c>
      <c r="R102" s="26">
        <v>1866274.5216199998</v>
      </c>
      <c r="S102" s="26">
        <v>977601.63160999992</v>
      </c>
      <c r="T102" s="26">
        <v>888672.89001000009</v>
      </c>
      <c r="U102" s="67">
        <f t="shared" si="11"/>
        <v>62.369111806746446</v>
      </c>
      <c r="V102" s="67">
        <f t="shared" si="12"/>
        <v>104.60126048438765</v>
      </c>
      <c r="W102" s="67">
        <f t="shared" si="13"/>
        <v>15.91082786697914</v>
      </c>
    </row>
    <row r="103" spans="1:23" s="8" customFormat="1" ht="30" x14ac:dyDescent="0.25">
      <c r="A103" s="13" t="s">
        <v>389</v>
      </c>
      <c r="B103" s="9"/>
      <c r="C103" s="21" t="s">
        <v>174</v>
      </c>
      <c r="D103" s="22" t="s">
        <v>175</v>
      </c>
      <c r="E103" s="37"/>
      <c r="F103" s="27">
        <v>4014.21</v>
      </c>
      <c r="G103" s="27">
        <v>200.71000000000004</v>
      </c>
      <c r="H103" s="27">
        <v>3813.5</v>
      </c>
      <c r="I103" s="27">
        <f>VLOOKUP($A103,[1]ГП!$A$6:$J$208,8,0)</f>
        <v>4014.2105299999998</v>
      </c>
      <c r="J103" s="27">
        <f>VLOOKUP($A103,[1]ГП!$A$6:$J$208,9,0)</f>
        <v>200.71052999999938</v>
      </c>
      <c r="K103" s="27">
        <f>VLOOKUP($A103,[1]ГП!$A$6:$J$208,10,0)</f>
        <v>3813.5000000000005</v>
      </c>
      <c r="L103" s="27">
        <v>4014.2105300000003</v>
      </c>
      <c r="M103" s="27">
        <v>200.71053000000029</v>
      </c>
      <c r="N103" s="27">
        <v>3813.5</v>
      </c>
      <c r="O103" s="27">
        <f t="shared" si="8"/>
        <v>100.00000000000003</v>
      </c>
      <c r="P103" s="27">
        <f t="shared" si="9"/>
        <v>100.00000000000044</v>
      </c>
      <c r="Q103" s="27">
        <f t="shared" si="10"/>
        <v>99.999999999999986</v>
      </c>
      <c r="R103" s="27">
        <v>3991.8947400000002</v>
      </c>
      <c r="S103" s="27">
        <v>199.59473000000025</v>
      </c>
      <c r="T103" s="27">
        <v>3792.3000099999999</v>
      </c>
      <c r="U103" s="68">
        <f t="shared" si="11"/>
        <v>100.55902751584075</v>
      </c>
      <c r="V103" s="68">
        <f t="shared" si="12"/>
        <v>100.55903279610641</v>
      </c>
      <c r="W103" s="68">
        <f t="shared" si="13"/>
        <v>100.55902723793207</v>
      </c>
    </row>
    <row r="104" spans="1:23" s="8" customFormat="1" ht="30" x14ac:dyDescent="0.25">
      <c r="A104" t="s">
        <v>636</v>
      </c>
      <c r="B104" s="52"/>
      <c r="C104" s="50" t="s">
        <v>637</v>
      </c>
      <c r="D104" s="37"/>
      <c r="E104" s="51" t="s">
        <v>638</v>
      </c>
      <c r="F104" s="27">
        <v>0</v>
      </c>
      <c r="G104" s="27">
        <v>0</v>
      </c>
      <c r="H104" s="27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f t="shared" si="8"/>
        <v>0</v>
      </c>
      <c r="P104" s="34">
        <f t="shared" si="9"/>
        <v>0</v>
      </c>
      <c r="Q104" s="34">
        <f t="shared" si="10"/>
        <v>0</v>
      </c>
      <c r="R104" s="27">
        <v>736920.44736999995</v>
      </c>
      <c r="S104" s="27">
        <v>36846.047369999927</v>
      </c>
      <c r="T104" s="27">
        <v>700074.4</v>
      </c>
      <c r="U104" s="69">
        <f t="shared" si="11"/>
        <v>0</v>
      </c>
      <c r="V104" s="69">
        <f t="shared" si="12"/>
        <v>0</v>
      </c>
      <c r="W104" s="69">
        <f t="shared" si="13"/>
        <v>0</v>
      </c>
    </row>
    <row r="105" spans="1:23" s="8" customFormat="1" ht="30" x14ac:dyDescent="0.25">
      <c r="A105" s="13" t="s">
        <v>390</v>
      </c>
      <c r="B105" s="9"/>
      <c r="C105" s="21" t="s">
        <v>176</v>
      </c>
      <c r="D105" s="22" t="s">
        <v>177</v>
      </c>
      <c r="E105" s="37"/>
      <c r="F105" s="27">
        <v>42813.058959999995</v>
      </c>
      <c r="G105" s="27">
        <v>9740.6589600000007</v>
      </c>
      <c r="H105" s="27">
        <v>33072.399999999994</v>
      </c>
      <c r="I105" s="27">
        <f>VLOOKUP($A105,[1]ГП!$A$6:$J$208,8,0)</f>
        <v>42813.052649999983</v>
      </c>
      <c r="J105" s="27">
        <f>VLOOKUP($A105,[1]ГП!$A$6:$J$208,9,0)</f>
        <v>9740.6526499999818</v>
      </c>
      <c r="K105" s="27">
        <f>VLOOKUP($A105,[1]ГП!$A$6:$J$208,10,0)</f>
        <v>33072.400000000001</v>
      </c>
      <c r="L105" s="27">
        <v>42813.052650000005</v>
      </c>
      <c r="M105" s="27">
        <v>9740.6526500000036</v>
      </c>
      <c r="N105" s="27">
        <v>33072.400000000001</v>
      </c>
      <c r="O105" s="27">
        <f t="shared" si="8"/>
        <v>100.00000000000004</v>
      </c>
      <c r="P105" s="27">
        <f t="shared" si="9"/>
        <v>100.00000000000023</v>
      </c>
      <c r="Q105" s="27">
        <f t="shared" si="10"/>
        <v>100</v>
      </c>
      <c r="R105" s="27">
        <v>28294.315790000001</v>
      </c>
      <c r="S105" s="27">
        <v>9014.715790000002</v>
      </c>
      <c r="T105" s="27">
        <v>19279.599999999999</v>
      </c>
      <c r="U105" s="68">
        <f t="shared" si="11"/>
        <v>151.31326365252249</v>
      </c>
      <c r="V105" s="68">
        <f t="shared" si="12"/>
        <v>108.05279807939461</v>
      </c>
      <c r="W105" s="68">
        <f t="shared" si="13"/>
        <v>171.54090333824354</v>
      </c>
    </row>
    <row r="106" spans="1:23" s="8" customFormat="1" ht="30" x14ac:dyDescent="0.25">
      <c r="A106" s="13" t="s">
        <v>485</v>
      </c>
      <c r="B106" s="9"/>
      <c r="C106" s="21" t="s">
        <v>514</v>
      </c>
      <c r="D106" s="22" t="s">
        <v>556</v>
      </c>
      <c r="E106" s="37"/>
      <c r="F106" s="27">
        <v>106461.24816</v>
      </c>
      <c r="G106" s="27">
        <v>2153.6014900000009</v>
      </c>
      <c r="H106" s="27">
        <v>104307.64667</v>
      </c>
      <c r="I106" s="27">
        <f>VLOOKUP($A106,[1]ГП!$A$6:$J$208,8,0)</f>
        <v>106461.25925999999</v>
      </c>
      <c r="J106" s="27">
        <f>VLOOKUP($A106,[1]ГП!$A$6:$J$208,9,0)</f>
        <v>2153.6125899999897</v>
      </c>
      <c r="K106" s="27">
        <f>VLOOKUP($A106,[1]ГП!$A$6:$J$208,10,0)</f>
        <v>104307.64667</v>
      </c>
      <c r="L106" s="27">
        <v>105545.77154999999</v>
      </c>
      <c r="M106" s="27">
        <v>2144.4577199999912</v>
      </c>
      <c r="N106" s="27">
        <v>103401.31383</v>
      </c>
      <c r="O106" s="27">
        <f t="shared" si="8"/>
        <v>99.140074317772061</v>
      </c>
      <c r="P106" s="27">
        <f t="shared" si="9"/>
        <v>99.5749063669804</v>
      </c>
      <c r="Q106" s="27">
        <f t="shared" si="10"/>
        <v>99.13109645463733</v>
      </c>
      <c r="R106" s="27">
        <v>0</v>
      </c>
      <c r="S106" s="27">
        <v>0</v>
      </c>
      <c r="T106" s="27">
        <v>0</v>
      </c>
      <c r="U106" s="68">
        <f t="shared" si="11"/>
        <v>0</v>
      </c>
      <c r="V106" s="68">
        <f t="shared" si="12"/>
        <v>0</v>
      </c>
      <c r="W106" s="68">
        <f t="shared" si="13"/>
        <v>0</v>
      </c>
    </row>
    <row r="107" spans="1:23" s="8" customFormat="1" x14ac:dyDescent="0.25">
      <c r="A107" t="s">
        <v>642</v>
      </c>
      <c r="B107" s="52"/>
      <c r="C107" s="50" t="s">
        <v>643</v>
      </c>
      <c r="D107" s="51"/>
      <c r="E107" s="51" t="s">
        <v>644</v>
      </c>
      <c r="F107" s="27">
        <v>0</v>
      </c>
      <c r="G107" s="27">
        <v>0</v>
      </c>
      <c r="H107" s="27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f t="shared" si="8"/>
        <v>0</v>
      </c>
      <c r="P107" s="34">
        <f t="shared" si="9"/>
        <v>0</v>
      </c>
      <c r="Q107" s="34">
        <f t="shared" si="10"/>
        <v>0</v>
      </c>
      <c r="R107" s="27">
        <v>116902.63807000002</v>
      </c>
      <c r="S107" s="27">
        <v>4105.9480700000131</v>
      </c>
      <c r="T107" s="27">
        <v>112796.69</v>
      </c>
      <c r="U107" s="69">
        <f t="shared" si="11"/>
        <v>0</v>
      </c>
      <c r="V107" s="69">
        <f t="shared" si="12"/>
        <v>0</v>
      </c>
      <c r="W107" s="69">
        <f t="shared" si="13"/>
        <v>0</v>
      </c>
    </row>
    <row r="108" spans="1:23" s="8" customFormat="1" x14ac:dyDescent="0.25">
      <c r="A108" t="s">
        <v>645</v>
      </c>
      <c r="B108" s="52"/>
      <c r="C108" s="50" t="s">
        <v>646</v>
      </c>
      <c r="D108" s="51"/>
      <c r="E108" s="51" t="s">
        <v>647</v>
      </c>
      <c r="F108" s="27">
        <v>0</v>
      </c>
      <c r="G108" s="27">
        <v>0</v>
      </c>
      <c r="H108" s="27">
        <v>0</v>
      </c>
      <c r="I108" s="34">
        <v>0</v>
      </c>
      <c r="J108" s="34">
        <v>0</v>
      </c>
      <c r="K108" s="34">
        <v>0</v>
      </c>
      <c r="L108" s="34">
        <v>0</v>
      </c>
      <c r="M108" s="34">
        <v>0</v>
      </c>
      <c r="N108" s="34">
        <v>0</v>
      </c>
      <c r="O108" s="34">
        <f t="shared" si="8"/>
        <v>0</v>
      </c>
      <c r="P108" s="34">
        <f t="shared" si="9"/>
        <v>0</v>
      </c>
      <c r="Q108" s="34">
        <f t="shared" si="10"/>
        <v>0</v>
      </c>
      <c r="R108" s="27">
        <v>1706.0606</v>
      </c>
      <c r="S108" s="27">
        <v>1106.0606</v>
      </c>
      <c r="T108" s="27">
        <v>600</v>
      </c>
      <c r="U108" s="69">
        <f t="shared" si="11"/>
        <v>0</v>
      </c>
      <c r="V108" s="69">
        <f t="shared" si="12"/>
        <v>0</v>
      </c>
      <c r="W108" s="69">
        <f t="shared" si="13"/>
        <v>0</v>
      </c>
    </row>
    <row r="109" spans="1:23" s="8" customFormat="1" x14ac:dyDescent="0.25">
      <c r="A109" t="s">
        <v>648</v>
      </c>
      <c r="B109" s="52"/>
      <c r="C109" s="50" t="s">
        <v>649</v>
      </c>
      <c r="D109" s="51"/>
      <c r="E109" s="51" t="s">
        <v>650</v>
      </c>
      <c r="F109" s="27">
        <v>0</v>
      </c>
      <c r="G109" s="27">
        <v>0</v>
      </c>
      <c r="H109" s="27">
        <v>0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f t="shared" si="8"/>
        <v>0</v>
      </c>
      <c r="P109" s="34">
        <f t="shared" si="9"/>
        <v>0</v>
      </c>
      <c r="Q109" s="34">
        <f t="shared" si="10"/>
        <v>0</v>
      </c>
      <c r="R109" s="27">
        <v>606.06061</v>
      </c>
      <c r="S109" s="27">
        <v>6.0606099999999969</v>
      </c>
      <c r="T109" s="27">
        <v>600</v>
      </c>
      <c r="U109" s="69">
        <f t="shared" si="11"/>
        <v>0</v>
      </c>
      <c r="V109" s="69">
        <f t="shared" si="12"/>
        <v>0</v>
      </c>
      <c r="W109" s="69">
        <f t="shared" si="13"/>
        <v>0</v>
      </c>
    </row>
    <row r="110" spans="1:23" s="8" customFormat="1" ht="45" x14ac:dyDescent="0.25">
      <c r="A110" t="s">
        <v>639</v>
      </c>
      <c r="B110" s="52"/>
      <c r="C110" s="50" t="s">
        <v>640</v>
      </c>
      <c r="D110" s="51" t="s">
        <v>641</v>
      </c>
      <c r="E110" s="37"/>
      <c r="F110" s="27">
        <v>0</v>
      </c>
      <c r="G110" s="27">
        <v>0</v>
      </c>
      <c r="H110" s="27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f t="shared" si="8"/>
        <v>0</v>
      </c>
      <c r="P110" s="34">
        <f t="shared" si="9"/>
        <v>0</v>
      </c>
      <c r="Q110" s="34">
        <f t="shared" si="10"/>
        <v>0</v>
      </c>
      <c r="R110" s="27">
        <v>53118.315790000001</v>
      </c>
      <c r="S110" s="27">
        <v>2655.9157899999991</v>
      </c>
      <c r="T110" s="27">
        <v>50462.400000000001</v>
      </c>
      <c r="U110" s="69">
        <f t="shared" si="11"/>
        <v>0</v>
      </c>
      <c r="V110" s="69">
        <f t="shared" si="12"/>
        <v>0</v>
      </c>
      <c r="W110" s="69">
        <f t="shared" si="13"/>
        <v>0</v>
      </c>
    </row>
    <row r="111" spans="1:23" s="8" customFormat="1" ht="45" x14ac:dyDescent="0.25">
      <c r="A111" s="13" t="s">
        <v>391</v>
      </c>
      <c r="B111" s="9"/>
      <c r="C111" s="21" t="s">
        <v>178</v>
      </c>
      <c r="D111" s="22" t="s">
        <v>179</v>
      </c>
      <c r="E111" s="37"/>
      <c r="F111" s="27">
        <v>32243.911246774198</v>
      </c>
      <c r="G111" s="27">
        <v>31135.911246774198</v>
      </c>
      <c r="H111" s="27">
        <v>1108</v>
      </c>
      <c r="I111" s="27">
        <f>VLOOKUP($A111,[1]ГП!$A$6:$J$208,8,0)</f>
        <v>32243.891900000002</v>
      </c>
      <c r="J111" s="27">
        <f>VLOOKUP($A111,[1]ГП!$A$6:$J$208,9,0)</f>
        <v>31135.891900000002</v>
      </c>
      <c r="K111" s="27">
        <f>VLOOKUP($A111,[1]ГП!$A$6:$J$208,10,0)</f>
        <v>1108</v>
      </c>
      <c r="L111" s="27">
        <v>30733.830959999999</v>
      </c>
      <c r="M111" s="27">
        <v>29625.830959999999</v>
      </c>
      <c r="N111" s="27">
        <v>1108</v>
      </c>
      <c r="O111" s="27">
        <f t="shared" si="8"/>
        <v>95.316753496497114</v>
      </c>
      <c r="P111" s="27">
        <f t="shared" si="9"/>
        <v>95.150095764560376</v>
      </c>
      <c r="Q111" s="27">
        <f t="shared" si="10"/>
        <v>100</v>
      </c>
      <c r="R111" s="27">
        <v>33006.433550000002</v>
      </c>
      <c r="S111" s="27">
        <v>31938.933550000002</v>
      </c>
      <c r="T111" s="27">
        <v>1067.5</v>
      </c>
      <c r="U111" s="68">
        <f t="shared" si="11"/>
        <v>93.114667822085849</v>
      </c>
      <c r="V111" s="68">
        <f t="shared" si="12"/>
        <v>92.757733797282654</v>
      </c>
      <c r="W111" s="68">
        <f t="shared" si="13"/>
        <v>103.79391100702576</v>
      </c>
    </row>
    <row r="112" spans="1:23" s="8" customFormat="1" ht="30" x14ac:dyDescent="0.25">
      <c r="A112" s="13" t="s">
        <v>392</v>
      </c>
      <c r="B112" s="9"/>
      <c r="C112" s="21" t="s">
        <v>180</v>
      </c>
      <c r="D112" s="22" t="s">
        <v>181</v>
      </c>
      <c r="E112" s="37"/>
      <c r="F112" s="27">
        <v>121749.20219399997</v>
      </c>
      <c r="G112" s="27">
        <v>121749.20219399997</v>
      </c>
      <c r="H112" s="27">
        <v>0</v>
      </c>
      <c r="I112" s="27">
        <f>VLOOKUP($A112,[1]ГП!$A$6:$J$208,8,0)</f>
        <v>121879.40230000002</v>
      </c>
      <c r="J112" s="27">
        <f>VLOOKUP($A112,[1]ГП!$A$6:$J$208,9,0)</f>
        <v>121879.40230000002</v>
      </c>
      <c r="K112" s="27">
        <f>VLOOKUP($A112,[1]ГП!$A$6:$J$208,10,0)</f>
        <v>0</v>
      </c>
      <c r="L112" s="27">
        <v>121365.75391000001</v>
      </c>
      <c r="M112" s="27">
        <v>121365.75391000001</v>
      </c>
      <c r="N112" s="27">
        <v>0</v>
      </c>
      <c r="O112" s="27">
        <f t="shared" si="8"/>
        <v>99.578560133782346</v>
      </c>
      <c r="P112" s="27">
        <f t="shared" si="9"/>
        <v>99.578560133782346</v>
      </c>
      <c r="Q112" s="27">
        <f t="shared" si="10"/>
        <v>0</v>
      </c>
      <c r="R112" s="27">
        <v>108434.82874</v>
      </c>
      <c r="S112" s="27">
        <v>108434.82874</v>
      </c>
      <c r="T112" s="27">
        <v>0</v>
      </c>
      <c r="U112" s="68">
        <f t="shared" si="11"/>
        <v>111.92506625431686</v>
      </c>
      <c r="V112" s="68">
        <f t="shared" si="12"/>
        <v>111.92506625431686</v>
      </c>
      <c r="W112" s="68">
        <f t="shared" si="13"/>
        <v>0</v>
      </c>
    </row>
    <row r="113" spans="1:23" s="8" customFormat="1" ht="30" x14ac:dyDescent="0.25">
      <c r="A113" s="13" t="s">
        <v>393</v>
      </c>
      <c r="B113" s="9"/>
      <c r="C113" s="21" t="s">
        <v>182</v>
      </c>
      <c r="D113" s="22" t="s">
        <v>183</v>
      </c>
      <c r="E113" s="37"/>
      <c r="F113" s="27">
        <v>94573.31387746238</v>
      </c>
      <c r="G113" s="27">
        <v>94573.31387746238</v>
      </c>
      <c r="H113" s="27">
        <v>0</v>
      </c>
      <c r="I113" s="27">
        <f>VLOOKUP($A113,[1]ГП!$A$6:$J$208,8,0)</f>
        <v>94573.313789999986</v>
      </c>
      <c r="J113" s="27">
        <f>VLOOKUP($A113,[1]ГП!$A$6:$J$208,9,0)</f>
        <v>94573.313789999986</v>
      </c>
      <c r="K113" s="27">
        <f>VLOOKUP($A113,[1]ГП!$A$6:$J$208,10,0)</f>
        <v>0</v>
      </c>
      <c r="L113" s="27">
        <v>91945.688299999994</v>
      </c>
      <c r="M113" s="27">
        <v>91945.688299999994</v>
      </c>
      <c r="N113" s="27">
        <v>0</v>
      </c>
      <c r="O113" s="27">
        <f t="shared" si="8"/>
        <v>97.22159942937536</v>
      </c>
      <c r="P113" s="27">
        <f t="shared" si="9"/>
        <v>97.22159942937536</v>
      </c>
      <c r="Q113" s="27">
        <f t="shared" si="10"/>
        <v>0</v>
      </c>
      <c r="R113" s="27">
        <v>78930.359669999991</v>
      </c>
      <c r="S113" s="27">
        <v>78930.359669999991</v>
      </c>
      <c r="T113" s="27">
        <v>0</v>
      </c>
      <c r="U113" s="68">
        <f t="shared" si="11"/>
        <v>116.48963552733802</v>
      </c>
      <c r="V113" s="68">
        <f t="shared" si="12"/>
        <v>116.48963552733802</v>
      </c>
      <c r="W113" s="68">
        <f t="shared" si="13"/>
        <v>0</v>
      </c>
    </row>
    <row r="114" spans="1:23" s="8" customFormat="1" ht="30" x14ac:dyDescent="0.25">
      <c r="A114" s="13" t="s">
        <v>394</v>
      </c>
      <c r="B114" s="9"/>
      <c r="C114" s="21" t="s">
        <v>184</v>
      </c>
      <c r="D114" s="22" t="s">
        <v>185</v>
      </c>
      <c r="E114" s="37"/>
      <c r="F114" s="27">
        <v>644978.86629626132</v>
      </c>
      <c r="G114" s="27">
        <v>644978.86629626132</v>
      </c>
      <c r="H114" s="27">
        <v>0</v>
      </c>
      <c r="I114" s="27">
        <f>VLOOKUP($A114,[1]ГП!$A$6:$J$208,8,0)</f>
        <v>644848.62295999995</v>
      </c>
      <c r="J114" s="27">
        <f>VLOOKUP($A114,[1]ГП!$A$6:$J$208,9,0)</f>
        <v>644848.62295999995</v>
      </c>
      <c r="K114" s="27">
        <f>VLOOKUP($A114,[1]ГП!$A$6:$J$208,10,0)</f>
        <v>0</v>
      </c>
      <c r="L114" s="27">
        <v>621593.60974999983</v>
      </c>
      <c r="M114" s="27">
        <v>621593.60974999983</v>
      </c>
      <c r="N114" s="27">
        <v>0</v>
      </c>
      <c r="O114" s="27">
        <f t="shared" si="8"/>
        <v>96.39372522759615</v>
      </c>
      <c r="P114" s="27">
        <f t="shared" si="9"/>
        <v>96.39372522759615</v>
      </c>
      <c r="Q114" s="27">
        <f t="shared" si="10"/>
        <v>0</v>
      </c>
      <c r="R114" s="27">
        <v>564915.89107999997</v>
      </c>
      <c r="S114" s="27">
        <v>564915.89107999997</v>
      </c>
      <c r="T114" s="27">
        <v>0</v>
      </c>
      <c r="U114" s="68">
        <f t="shared" si="11"/>
        <v>110.03294819015341</v>
      </c>
      <c r="V114" s="68">
        <f t="shared" si="12"/>
        <v>110.03294819015341</v>
      </c>
      <c r="W114" s="68">
        <f t="shared" si="13"/>
        <v>0</v>
      </c>
    </row>
    <row r="115" spans="1:23" s="13" customFormat="1" ht="45" x14ac:dyDescent="0.25">
      <c r="A115" s="13" t="s">
        <v>395</v>
      </c>
      <c r="B115" s="4"/>
      <c r="C115" s="21" t="s">
        <v>188</v>
      </c>
      <c r="D115" s="22" t="s">
        <v>189</v>
      </c>
      <c r="E115" s="37"/>
      <c r="F115" s="27">
        <v>41879.527000000002</v>
      </c>
      <c r="G115" s="27">
        <v>41879.527000000002</v>
      </c>
      <c r="H115" s="27">
        <v>0</v>
      </c>
      <c r="I115" s="27">
        <f>VLOOKUP($A115,[1]ГП!$A$6:$J$208,8,0)</f>
        <v>41879.582440000006</v>
      </c>
      <c r="J115" s="27">
        <f>VLOOKUP($A115,[1]ГП!$A$6:$J$208,9,0)</f>
        <v>41879.582440000006</v>
      </c>
      <c r="K115" s="27">
        <f>VLOOKUP($A115,[1]ГП!$A$6:$J$208,10,0)</f>
        <v>0</v>
      </c>
      <c r="L115" s="27">
        <v>41545.693460000002</v>
      </c>
      <c r="M115" s="27">
        <v>41545.693460000002</v>
      </c>
      <c r="N115" s="27">
        <v>0</v>
      </c>
      <c r="O115" s="27">
        <f t="shared" si="8"/>
        <v>99.202740427323121</v>
      </c>
      <c r="P115" s="27">
        <f t="shared" si="9"/>
        <v>99.202740427323121</v>
      </c>
      <c r="Q115" s="27">
        <f t="shared" si="10"/>
        <v>0</v>
      </c>
      <c r="R115" s="27">
        <v>42840.134279999991</v>
      </c>
      <c r="S115" s="27">
        <v>42840.134279999991</v>
      </c>
      <c r="T115" s="27">
        <v>0</v>
      </c>
      <c r="U115" s="68">
        <f t="shared" si="11"/>
        <v>96.97843892939359</v>
      </c>
      <c r="V115" s="68">
        <f t="shared" si="12"/>
        <v>96.97843892939359</v>
      </c>
      <c r="W115" s="68">
        <f t="shared" si="13"/>
        <v>0</v>
      </c>
    </row>
    <row r="116" spans="1:23" s="13" customFormat="1" ht="45" x14ac:dyDescent="0.25">
      <c r="A116" s="13" t="s">
        <v>396</v>
      </c>
      <c r="B116" s="4"/>
      <c r="C116" s="21" t="s">
        <v>170</v>
      </c>
      <c r="D116" s="22" t="s">
        <v>171</v>
      </c>
      <c r="E116" s="37"/>
      <c r="F116" s="27">
        <v>74450.532199999987</v>
      </c>
      <c r="G116" s="27">
        <v>74450.532199999987</v>
      </c>
      <c r="H116" s="27">
        <v>0</v>
      </c>
      <c r="I116" s="27">
        <f>VLOOKUP($A116,[1]ГП!$A$6:$J$208,8,0)</f>
        <v>74450.517239999986</v>
      </c>
      <c r="J116" s="27">
        <f>VLOOKUP($A116,[1]ГП!$A$6:$J$208,9,0)</f>
        <v>74450.517239999986</v>
      </c>
      <c r="K116" s="27">
        <f>VLOOKUP($A116,[1]ГП!$A$6:$J$208,10,0)</f>
        <v>0</v>
      </c>
      <c r="L116" s="27">
        <v>73788.33189999999</v>
      </c>
      <c r="M116" s="27">
        <v>73788.33189999999</v>
      </c>
      <c r="N116" s="27">
        <v>0</v>
      </c>
      <c r="O116" s="27">
        <f t="shared" si="8"/>
        <v>99.110569859621847</v>
      </c>
      <c r="P116" s="27">
        <f t="shared" si="9"/>
        <v>99.110569859621847</v>
      </c>
      <c r="Q116" s="27">
        <f t="shared" si="10"/>
        <v>0</v>
      </c>
      <c r="R116" s="27">
        <v>62583.169869999998</v>
      </c>
      <c r="S116" s="27">
        <v>62583.169869999998</v>
      </c>
      <c r="T116" s="27">
        <v>0</v>
      </c>
      <c r="U116" s="68">
        <f t="shared" si="11"/>
        <v>117.90443349749742</v>
      </c>
      <c r="V116" s="68">
        <f t="shared" si="12"/>
        <v>117.90443349749742</v>
      </c>
      <c r="W116" s="68">
        <f t="shared" si="13"/>
        <v>0</v>
      </c>
    </row>
    <row r="117" spans="1:23" s="13" customFormat="1" ht="30" x14ac:dyDescent="0.25">
      <c r="A117" s="13" t="s">
        <v>397</v>
      </c>
      <c r="B117" s="4"/>
      <c r="C117" s="21" t="s">
        <v>186</v>
      </c>
      <c r="D117" s="22" t="s">
        <v>187</v>
      </c>
      <c r="E117" s="37"/>
      <c r="F117" s="27">
        <v>31007.9</v>
      </c>
      <c r="G117" s="27">
        <v>31007.9</v>
      </c>
      <c r="H117" s="27">
        <v>0</v>
      </c>
      <c r="I117" s="27">
        <f>VLOOKUP($A117,[1]ГП!$A$6:$J$208,8,0)</f>
        <v>30632.9</v>
      </c>
      <c r="J117" s="27">
        <f>VLOOKUP($A117,[1]ГП!$A$6:$J$208,9,0)</f>
        <v>30632.9</v>
      </c>
      <c r="K117" s="27">
        <f>VLOOKUP($A117,[1]ГП!$A$6:$J$208,10,0)</f>
        <v>0</v>
      </c>
      <c r="L117" s="27">
        <v>30632.9</v>
      </c>
      <c r="M117" s="27">
        <v>30632.9</v>
      </c>
      <c r="N117" s="27">
        <v>0</v>
      </c>
      <c r="O117" s="27">
        <f t="shared" si="8"/>
        <v>100</v>
      </c>
      <c r="P117" s="27">
        <f t="shared" si="9"/>
        <v>100</v>
      </c>
      <c r="Q117" s="27">
        <f t="shared" si="10"/>
        <v>0</v>
      </c>
      <c r="R117" s="27">
        <v>34023.971459999993</v>
      </c>
      <c r="S117" s="27">
        <v>34023.971459999993</v>
      </c>
      <c r="T117" s="27">
        <v>0</v>
      </c>
      <c r="U117" s="68">
        <f t="shared" si="11"/>
        <v>90.033287372149729</v>
      </c>
      <c r="V117" s="68">
        <f t="shared" si="12"/>
        <v>90.033287372149729</v>
      </c>
      <c r="W117" s="68">
        <f t="shared" si="13"/>
        <v>0</v>
      </c>
    </row>
    <row r="118" spans="1:23" s="8" customFormat="1" ht="71.25" x14ac:dyDescent="0.25">
      <c r="A118" s="13" t="s">
        <v>36</v>
      </c>
      <c r="B118" s="9">
        <v>10</v>
      </c>
      <c r="C118" s="10" t="s">
        <v>37</v>
      </c>
      <c r="D118" s="9" t="s">
        <v>38</v>
      </c>
      <c r="E118" s="33"/>
      <c r="F118" s="26">
        <v>271485.37660000002</v>
      </c>
      <c r="G118" s="26">
        <v>170520.87660000002</v>
      </c>
      <c r="H118" s="26">
        <v>100964.5</v>
      </c>
      <c r="I118" s="26">
        <f>VLOOKUP($A118,[1]ГП!$A$6:$J$208,8,0)</f>
        <v>271485.33039999998</v>
      </c>
      <c r="J118" s="26">
        <f>VLOOKUP($A118,[1]ГП!$A$6:$J$208,9,0)</f>
        <v>170520.83040000001</v>
      </c>
      <c r="K118" s="26">
        <f>VLOOKUP($A118,[1]ГП!$A$6:$J$208,10,0)</f>
        <v>100964.5</v>
      </c>
      <c r="L118" s="26">
        <v>265761.98585000006</v>
      </c>
      <c r="M118" s="26">
        <v>164797.48585</v>
      </c>
      <c r="N118" s="26">
        <v>100964.5</v>
      </c>
      <c r="O118" s="26">
        <f t="shared" si="8"/>
        <v>97.891840217824182</v>
      </c>
      <c r="P118" s="26">
        <f t="shared" si="9"/>
        <v>96.643609735787436</v>
      </c>
      <c r="Q118" s="26">
        <f t="shared" si="10"/>
        <v>100</v>
      </c>
      <c r="R118" s="26">
        <v>494157.60422999994</v>
      </c>
      <c r="S118" s="26">
        <v>166773.34439999997</v>
      </c>
      <c r="T118" s="26">
        <v>327384.25983</v>
      </c>
      <c r="U118" s="67">
        <f t="shared" si="11"/>
        <v>53.780814779550411</v>
      </c>
      <c r="V118" s="67">
        <f t="shared" si="12"/>
        <v>98.81524319302433</v>
      </c>
      <c r="W118" s="67">
        <f t="shared" si="13"/>
        <v>30.839753888115322</v>
      </c>
    </row>
    <row r="119" spans="1:23" s="12" customFormat="1" ht="45" x14ac:dyDescent="0.25">
      <c r="A119" s="13" t="s">
        <v>398</v>
      </c>
      <c r="B119" s="11"/>
      <c r="C119" s="21" t="s">
        <v>158</v>
      </c>
      <c r="D119" s="22" t="s">
        <v>159</v>
      </c>
      <c r="E119" s="37"/>
      <c r="F119" s="27">
        <v>69998.261399999988</v>
      </c>
      <c r="G119" s="27">
        <v>29998.261399999988</v>
      </c>
      <c r="H119" s="27">
        <v>40000</v>
      </c>
      <c r="I119" s="27">
        <f>VLOOKUP($A119,[1]ГП!$A$6:$J$208,8,0)</f>
        <v>69998.261400000003</v>
      </c>
      <c r="J119" s="27">
        <f>VLOOKUP($A119,[1]ГП!$A$6:$J$208,9,0)</f>
        <v>29998.261400000003</v>
      </c>
      <c r="K119" s="27">
        <f>VLOOKUP($A119,[1]ГП!$A$6:$J$208,10,0)</f>
        <v>40000</v>
      </c>
      <c r="L119" s="27">
        <v>68909.695400000011</v>
      </c>
      <c r="M119" s="27">
        <v>28909.695400000011</v>
      </c>
      <c r="N119" s="27">
        <v>40000</v>
      </c>
      <c r="O119" s="27">
        <f t="shared" si="8"/>
        <v>98.444867089227458</v>
      </c>
      <c r="P119" s="27">
        <f t="shared" si="9"/>
        <v>96.371236367718325</v>
      </c>
      <c r="Q119" s="27">
        <f t="shared" si="10"/>
        <v>100</v>
      </c>
      <c r="R119" s="27">
        <v>197681.32199</v>
      </c>
      <c r="S119" s="27">
        <v>37296.821989999997</v>
      </c>
      <c r="T119" s="27">
        <v>160384.5</v>
      </c>
      <c r="U119" s="68">
        <f t="shared" si="11"/>
        <v>34.858981468914855</v>
      </c>
      <c r="V119" s="68">
        <f t="shared" si="12"/>
        <v>77.512489958933401</v>
      </c>
      <c r="W119" s="68">
        <f t="shared" si="13"/>
        <v>24.94006590412415</v>
      </c>
    </row>
    <row r="120" spans="1:23" s="12" customFormat="1" ht="30" x14ac:dyDescent="0.25">
      <c r="A120" t="s">
        <v>651</v>
      </c>
      <c r="B120" s="53"/>
      <c r="C120" s="50" t="s">
        <v>652</v>
      </c>
      <c r="D120" s="51" t="s">
        <v>653</v>
      </c>
      <c r="E120" s="37"/>
      <c r="F120" s="27">
        <v>0</v>
      </c>
      <c r="G120" s="27">
        <v>0</v>
      </c>
      <c r="H120" s="27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f t="shared" si="8"/>
        <v>0</v>
      </c>
      <c r="P120" s="34">
        <f t="shared" si="9"/>
        <v>0</v>
      </c>
      <c r="Q120" s="34">
        <f t="shared" si="10"/>
        <v>0</v>
      </c>
      <c r="R120" s="27">
        <v>99921.159830000004</v>
      </c>
      <c r="S120" s="27">
        <v>0</v>
      </c>
      <c r="T120" s="27">
        <v>99921.159830000004</v>
      </c>
      <c r="U120" s="69">
        <f t="shared" si="11"/>
        <v>0</v>
      </c>
      <c r="V120" s="69">
        <f t="shared" si="12"/>
        <v>0</v>
      </c>
      <c r="W120" s="69">
        <f t="shared" si="13"/>
        <v>0</v>
      </c>
    </row>
    <row r="121" spans="1:23" s="12" customFormat="1" ht="45" x14ac:dyDescent="0.25">
      <c r="A121" s="13" t="s">
        <v>399</v>
      </c>
      <c r="B121" s="11"/>
      <c r="C121" s="21" t="s">
        <v>513</v>
      </c>
      <c r="D121" s="22" t="s">
        <v>157</v>
      </c>
      <c r="E121" s="37"/>
      <c r="F121" s="27">
        <v>72717.646000000008</v>
      </c>
      <c r="G121" s="27">
        <v>64465.946000000011</v>
      </c>
      <c r="H121" s="27">
        <v>8251.6999999999989</v>
      </c>
      <c r="I121" s="27">
        <f>VLOOKUP($A121,[1]ГП!$A$6:$J$208,8,0)</f>
        <v>72717.581999999995</v>
      </c>
      <c r="J121" s="27">
        <f>VLOOKUP($A121,[1]ГП!$A$6:$J$208,9,0)</f>
        <v>64465.881999999998</v>
      </c>
      <c r="K121" s="27">
        <f>VLOOKUP($A121,[1]ГП!$A$6:$J$208,10,0)</f>
        <v>8251.7000000000007</v>
      </c>
      <c r="L121" s="27">
        <v>70248.320240000015</v>
      </c>
      <c r="M121" s="27">
        <v>61996.620240000018</v>
      </c>
      <c r="N121" s="27">
        <v>8251.7000000000007</v>
      </c>
      <c r="O121" s="27">
        <f t="shared" si="8"/>
        <v>96.604312613144955</v>
      </c>
      <c r="P121" s="27">
        <f t="shared" si="9"/>
        <v>96.169661092979425</v>
      </c>
      <c r="Q121" s="27">
        <f t="shared" si="10"/>
        <v>100</v>
      </c>
      <c r="R121" s="27">
        <v>61866.24072999999</v>
      </c>
      <c r="S121" s="27">
        <v>53968.640729999992</v>
      </c>
      <c r="T121" s="27">
        <v>7897.6</v>
      </c>
      <c r="U121" s="68">
        <f t="shared" si="11"/>
        <v>113.5487131771616</v>
      </c>
      <c r="V121" s="68">
        <f t="shared" si="12"/>
        <v>114.87526719482013</v>
      </c>
      <c r="W121" s="68">
        <f t="shared" si="13"/>
        <v>104.48364059967585</v>
      </c>
    </row>
    <row r="122" spans="1:23" s="12" customFormat="1" ht="90" x14ac:dyDescent="0.25">
      <c r="A122" s="13" t="s">
        <v>400</v>
      </c>
      <c r="B122" s="11"/>
      <c r="C122" s="21" t="s">
        <v>168</v>
      </c>
      <c r="D122" s="22" t="s">
        <v>169</v>
      </c>
      <c r="E122" s="37"/>
      <c r="F122" s="27">
        <v>131.1</v>
      </c>
      <c r="G122" s="27">
        <v>131.1</v>
      </c>
      <c r="H122" s="27">
        <v>0</v>
      </c>
      <c r="I122" s="27">
        <f>VLOOKUP($A122,[1]ГП!$A$6:$J$208,8,0)</f>
        <v>131.1</v>
      </c>
      <c r="J122" s="27">
        <f>VLOOKUP($A122,[1]ГП!$A$6:$J$208,9,0)</f>
        <v>131.1</v>
      </c>
      <c r="K122" s="27">
        <f>VLOOKUP($A122,[1]ГП!$A$6:$J$208,10,0)</f>
        <v>0</v>
      </c>
      <c r="L122" s="27">
        <v>35.154000000000003</v>
      </c>
      <c r="M122" s="27">
        <v>35.154000000000003</v>
      </c>
      <c r="N122" s="27">
        <v>0</v>
      </c>
      <c r="O122" s="27">
        <f t="shared" si="8"/>
        <v>26.81464530892449</v>
      </c>
      <c r="P122" s="27">
        <f t="shared" si="9"/>
        <v>26.81464530892449</v>
      </c>
      <c r="Q122" s="27">
        <f t="shared" si="10"/>
        <v>0</v>
      </c>
      <c r="R122" s="27">
        <v>34.371000000000002</v>
      </c>
      <c r="S122" s="27">
        <v>34.371000000000002</v>
      </c>
      <c r="T122" s="27">
        <v>0</v>
      </c>
      <c r="U122" s="68">
        <f t="shared" si="11"/>
        <v>102.27808326787118</v>
      </c>
      <c r="V122" s="68">
        <f t="shared" si="12"/>
        <v>102.27808326787118</v>
      </c>
      <c r="W122" s="68">
        <f t="shared" si="13"/>
        <v>0</v>
      </c>
    </row>
    <row r="123" spans="1:23" s="13" customFormat="1" ht="30" x14ac:dyDescent="0.25">
      <c r="A123" s="13" t="s">
        <v>401</v>
      </c>
      <c r="B123" s="4"/>
      <c r="C123" s="21" t="s">
        <v>166</v>
      </c>
      <c r="D123" s="22" t="s">
        <v>167</v>
      </c>
      <c r="E123" s="37"/>
      <c r="F123" s="27">
        <v>19552.7912</v>
      </c>
      <c r="G123" s="27">
        <v>19552.7912</v>
      </c>
      <c r="H123" s="27">
        <v>0</v>
      </c>
      <c r="I123" s="27">
        <f>VLOOKUP($A123,[1]ГП!$A$6:$J$208,8,0)</f>
        <v>19552.758999999998</v>
      </c>
      <c r="J123" s="27">
        <f>VLOOKUP($A123,[1]ГП!$A$6:$J$208,9,0)</f>
        <v>19552.758999999998</v>
      </c>
      <c r="K123" s="27">
        <f>VLOOKUP($A123,[1]ГП!$A$6:$J$208,10,0)</f>
        <v>0</v>
      </c>
      <c r="L123" s="27">
        <v>18474.55111</v>
      </c>
      <c r="M123" s="27">
        <v>18474.55111</v>
      </c>
      <c r="N123" s="27">
        <v>0</v>
      </c>
      <c r="O123" s="27">
        <f t="shared" si="8"/>
        <v>94.48564834251782</v>
      </c>
      <c r="P123" s="27">
        <f t="shared" si="9"/>
        <v>94.48564834251782</v>
      </c>
      <c r="Q123" s="27">
        <f t="shared" si="10"/>
        <v>0</v>
      </c>
      <c r="R123" s="27">
        <v>17648.547399999999</v>
      </c>
      <c r="S123" s="27">
        <v>17648.547399999999</v>
      </c>
      <c r="T123" s="27">
        <v>0</v>
      </c>
      <c r="U123" s="68">
        <f t="shared" si="11"/>
        <v>104.68029289481355</v>
      </c>
      <c r="V123" s="68">
        <f t="shared" si="12"/>
        <v>104.68029289481355</v>
      </c>
      <c r="W123" s="68">
        <f t="shared" si="13"/>
        <v>0</v>
      </c>
    </row>
    <row r="124" spans="1:23" s="13" customFormat="1" ht="45" x14ac:dyDescent="0.25">
      <c r="A124" t="s">
        <v>654</v>
      </c>
      <c r="B124" s="54"/>
      <c r="C124" s="50" t="s">
        <v>160</v>
      </c>
      <c r="D124" s="51" t="s">
        <v>655</v>
      </c>
      <c r="E124" s="37"/>
      <c r="F124" s="27">
        <v>0</v>
      </c>
      <c r="G124" s="27">
        <v>0</v>
      </c>
      <c r="H124" s="27">
        <v>0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0</v>
      </c>
      <c r="O124" s="34">
        <f t="shared" si="8"/>
        <v>0</v>
      </c>
      <c r="P124" s="34">
        <f t="shared" si="9"/>
        <v>0</v>
      </c>
      <c r="Q124" s="34">
        <f t="shared" si="10"/>
        <v>0</v>
      </c>
      <c r="R124" s="27">
        <v>0</v>
      </c>
      <c r="S124" s="27">
        <v>0</v>
      </c>
      <c r="T124" s="27">
        <v>0</v>
      </c>
      <c r="U124" s="69">
        <f t="shared" si="11"/>
        <v>0</v>
      </c>
      <c r="V124" s="69">
        <f t="shared" si="12"/>
        <v>0</v>
      </c>
      <c r="W124" s="69">
        <f t="shared" si="13"/>
        <v>0</v>
      </c>
    </row>
    <row r="125" spans="1:23" s="13" customFormat="1" ht="45" x14ac:dyDescent="0.25">
      <c r="A125" s="13" t="s">
        <v>402</v>
      </c>
      <c r="B125" s="4"/>
      <c r="C125" s="21" t="s">
        <v>304</v>
      </c>
      <c r="D125" s="22" t="s">
        <v>305</v>
      </c>
      <c r="E125" s="37"/>
      <c r="F125" s="27">
        <v>40000</v>
      </c>
      <c r="G125" s="27">
        <v>40000</v>
      </c>
      <c r="H125" s="27">
        <v>0</v>
      </c>
      <c r="I125" s="27">
        <f>VLOOKUP($A125,[1]ГП!$A$6:$J$208,8,0)</f>
        <v>40000</v>
      </c>
      <c r="J125" s="27">
        <f>VLOOKUP($A125,[1]ГП!$A$6:$J$208,9,0)</f>
        <v>40000</v>
      </c>
      <c r="K125" s="27">
        <f>VLOOKUP($A125,[1]ГП!$A$6:$J$208,10,0)</f>
        <v>0</v>
      </c>
      <c r="L125" s="27">
        <v>40000</v>
      </c>
      <c r="M125" s="27">
        <v>40000</v>
      </c>
      <c r="N125" s="27">
        <v>0</v>
      </c>
      <c r="O125" s="27">
        <f t="shared" si="8"/>
        <v>100</v>
      </c>
      <c r="P125" s="27">
        <f t="shared" si="9"/>
        <v>100</v>
      </c>
      <c r="Q125" s="27">
        <f t="shared" si="10"/>
        <v>0</v>
      </c>
      <c r="R125" s="27">
        <v>40000</v>
      </c>
      <c r="S125" s="27">
        <v>40000</v>
      </c>
      <c r="T125" s="27">
        <v>0</v>
      </c>
      <c r="U125" s="68">
        <f t="shared" si="11"/>
        <v>100</v>
      </c>
      <c r="V125" s="68">
        <f t="shared" si="12"/>
        <v>100</v>
      </c>
      <c r="W125" s="68">
        <f t="shared" si="13"/>
        <v>0</v>
      </c>
    </row>
    <row r="126" spans="1:23" s="13" customFormat="1" ht="45" x14ac:dyDescent="0.25">
      <c r="A126" s="13" t="s">
        <v>403</v>
      </c>
      <c r="B126" s="4"/>
      <c r="C126" s="21" t="s">
        <v>160</v>
      </c>
      <c r="D126" s="22" t="s">
        <v>161</v>
      </c>
      <c r="E126" s="37"/>
      <c r="F126" s="27">
        <v>58492.61</v>
      </c>
      <c r="G126" s="27">
        <v>5779.8099999999977</v>
      </c>
      <c r="H126" s="27">
        <v>52712.800000000003</v>
      </c>
      <c r="I126" s="27">
        <f>VLOOKUP($A126,[1]ГП!$A$6:$J$208,8,0)</f>
        <v>58492.61</v>
      </c>
      <c r="J126" s="27">
        <f>VLOOKUP($A126,[1]ГП!$A$6:$J$208,9,0)</f>
        <v>5779.8099999999977</v>
      </c>
      <c r="K126" s="27">
        <f>VLOOKUP($A126,[1]ГП!$A$6:$J$208,10,0)</f>
        <v>52712.800000000003</v>
      </c>
      <c r="L126" s="27">
        <v>57575.883000000002</v>
      </c>
      <c r="M126" s="27">
        <v>4863.0829999999987</v>
      </c>
      <c r="N126" s="27">
        <v>52712.800000000003</v>
      </c>
      <c r="O126" s="27">
        <f t="shared" si="8"/>
        <v>98.432747316284917</v>
      </c>
      <c r="P126" s="27">
        <f t="shared" si="9"/>
        <v>84.139149902851486</v>
      </c>
      <c r="Q126" s="27">
        <f t="shared" si="10"/>
        <v>100</v>
      </c>
      <c r="R126" s="27">
        <v>67680.94</v>
      </c>
      <c r="S126" s="27">
        <v>8499.9400000000023</v>
      </c>
      <c r="T126" s="27">
        <v>59181</v>
      </c>
      <c r="U126" s="68">
        <f t="shared" si="11"/>
        <v>85.069567591703063</v>
      </c>
      <c r="V126" s="68">
        <f t="shared" si="12"/>
        <v>57.213145033964921</v>
      </c>
      <c r="W126" s="68">
        <f t="shared" si="13"/>
        <v>89.07047870093443</v>
      </c>
    </row>
    <row r="127" spans="1:23" s="13" customFormat="1" ht="45" x14ac:dyDescent="0.25">
      <c r="A127" s="13" t="s">
        <v>404</v>
      </c>
      <c r="B127" s="4"/>
      <c r="C127" s="21" t="s">
        <v>162</v>
      </c>
      <c r="D127" s="22" t="s">
        <v>163</v>
      </c>
      <c r="E127" s="37"/>
      <c r="F127" s="27">
        <v>10592.968000000001</v>
      </c>
      <c r="G127" s="27">
        <v>10592.968000000001</v>
      </c>
      <c r="H127" s="27">
        <v>0</v>
      </c>
      <c r="I127" s="27">
        <f>VLOOKUP($A127,[1]ГП!$A$6:$J$208,8,0)</f>
        <v>10593.018</v>
      </c>
      <c r="J127" s="27">
        <f>VLOOKUP($A127,[1]ГП!$A$6:$J$208,9,0)</f>
        <v>10593.018</v>
      </c>
      <c r="K127" s="27">
        <f>VLOOKUP($A127,[1]ГП!$A$6:$J$208,10,0)</f>
        <v>0</v>
      </c>
      <c r="L127" s="27">
        <v>10518.382100000001</v>
      </c>
      <c r="M127" s="27">
        <v>10518.382100000001</v>
      </c>
      <c r="N127" s="27">
        <v>0</v>
      </c>
      <c r="O127" s="27">
        <f t="shared" si="8"/>
        <v>99.295423646027984</v>
      </c>
      <c r="P127" s="27">
        <f t="shared" si="9"/>
        <v>99.295423646027984</v>
      </c>
      <c r="Q127" s="27">
        <f t="shared" si="10"/>
        <v>0</v>
      </c>
      <c r="R127" s="27">
        <v>9325.0232800000013</v>
      </c>
      <c r="S127" s="27">
        <v>9325.0232800000013</v>
      </c>
      <c r="T127" s="27">
        <v>0</v>
      </c>
      <c r="U127" s="68">
        <f t="shared" si="11"/>
        <v>112.7973816704509</v>
      </c>
      <c r="V127" s="68">
        <f t="shared" si="12"/>
        <v>112.7973816704509</v>
      </c>
      <c r="W127" s="68">
        <f t="shared" si="13"/>
        <v>0</v>
      </c>
    </row>
    <row r="128" spans="1:23" s="8" customFormat="1" ht="57" x14ac:dyDescent="0.25">
      <c r="A128" s="13" t="s">
        <v>39</v>
      </c>
      <c r="B128" s="9">
        <v>11</v>
      </c>
      <c r="C128" s="10" t="s">
        <v>40</v>
      </c>
      <c r="D128" s="9" t="s">
        <v>41</v>
      </c>
      <c r="E128" s="33"/>
      <c r="F128" s="26">
        <v>1215638.9856136001</v>
      </c>
      <c r="G128" s="26">
        <v>1031855.7493736001</v>
      </c>
      <c r="H128" s="26">
        <v>183783.23624</v>
      </c>
      <c r="I128" s="26">
        <f>VLOOKUP($A128,[1]ГП!$A$6:$J$208,8,0)</f>
        <v>1216519.0258299999</v>
      </c>
      <c r="J128" s="26">
        <f>VLOOKUP($A128,[1]ГП!$A$6:$J$208,9,0)</f>
        <v>1032735.7895899999</v>
      </c>
      <c r="K128" s="26">
        <f>VLOOKUP($A128,[1]ГП!$A$6:$J$208,10,0)</f>
        <v>183783.23624</v>
      </c>
      <c r="L128" s="26">
        <v>1196805.7893299998</v>
      </c>
      <c r="M128" s="26">
        <v>1013022.5530999998</v>
      </c>
      <c r="N128" s="26">
        <v>183783.23622999998</v>
      </c>
      <c r="O128" s="26">
        <f t="shared" si="8"/>
        <v>98.379537345373592</v>
      </c>
      <c r="P128" s="26">
        <f t="shared" si="9"/>
        <v>98.091163617189409</v>
      </c>
      <c r="Q128" s="26">
        <f t="shared" si="10"/>
        <v>99.999999994558792</v>
      </c>
      <c r="R128" s="26">
        <v>1117830.8514200002</v>
      </c>
      <c r="S128" s="26">
        <v>820578.09391000005</v>
      </c>
      <c r="T128" s="26">
        <v>297252.75750999997</v>
      </c>
      <c r="U128" s="67">
        <f t="shared" si="11"/>
        <v>107.06501684129368</v>
      </c>
      <c r="V128" s="67">
        <f t="shared" si="12"/>
        <v>123.45230278729653</v>
      </c>
      <c r="W128" s="67">
        <f t="shared" si="13"/>
        <v>61.827260332081956</v>
      </c>
    </row>
    <row r="129" spans="1:23" s="13" customFormat="1" ht="30" x14ac:dyDescent="0.25">
      <c r="A129" s="13" t="s">
        <v>486</v>
      </c>
      <c r="B129" s="4"/>
      <c r="C129" s="21" t="s">
        <v>512</v>
      </c>
      <c r="D129" s="22" t="s">
        <v>557</v>
      </c>
      <c r="E129" s="37"/>
      <c r="F129" s="27">
        <v>46185.411750000007</v>
      </c>
      <c r="G129" s="27">
        <v>2309.2755900000047</v>
      </c>
      <c r="H129" s="27">
        <v>43876.136160000002</v>
      </c>
      <c r="I129" s="27">
        <f>VLOOKUP($A129,[1]ГП!$A$6:$J$208,8,0)</f>
        <v>46185.406480000005</v>
      </c>
      <c r="J129" s="27">
        <f>VLOOKUP($A129,[1]ГП!$A$6:$J$208,9,0)</f>
        <v>2309.2703200000105</v>
      </c>
      <c r="K129" s="27">
        <f>VLOOKUP($A129,[1]ГП!$A$6:$J$208,10,0)</f>
        <v>43876.136159999995</v>
      </c>
      <c r="L129" s="27">
        <v>46185.406479999998</v>
      </c>
      <c r="M129" s="27">
        <v>2309.2703200000033</v>
      </c>
      <c r="N129" s="27">
        <v>43876.136159999995</v>
      </c>
      <c r="O129" s="27">
        <f t="shared" si="8"/>
        <v>99.999999999999986</v>
      </c>
      <c r="P129" s="27">
        <f t="shared" si="9"/>
        <v>99.999999999999687</v>
      </c>
      <c r="Q129" s="27">
        <f t="shared" si="10"/>
        <v>100</v>
      </c>
      <c r="R129" s="27">
        <v>0</v>
      </c>
      <c r="S129" s="27">
        <v>0</v>
      </c>
      <c r="T129" s="27">
        <v>0</v>
      </c>
      <c r="U129" s="68">
        <f t="shared" si="11"/>
        <v>0</v>
      </c>
      <c r="V129" s="68">
        <f t="shared" si="12"/>
        <v>0</v>
      </c>
      <c r="W129" s="68">
        <f t="shared" si="13"/>
        <v>0</v>
      </c>
    </row>
    <row r="130" spans="1:23" s="13" customFormat="1" ht="30" x14ac:dyDescent="0.25">
      <c r="A130" s="13" t="s">
        <v>487</v>
      </c>
      <c r="B130" s="4"/>
      <c r="C130" s="21" t="s">
        <v>511</v>
      </c>
      <c r="D130" s="22" t="s">
        <v>558</v>
      </c>
      <c r="E130" s="37"/>
      <c r="F130" s="27">
        <v>26270.629999999997</v>
      </c>
      <c r="G130" s="27">
        <v>1313.5299999999988</v>
      </c>
      <c r="H130" s="27">
        <v>24957.1</v>
      </c>
      <c r="I130" s="27">
        <f>VLOOKUP($A130,[1]ГП!$A$6:$J$208,8,0)</f>
        <v>26270.631579999997</v>
      </c>
      <c r="J130" s="27">
        <f>VLOOKUP($A130,[1]ГП!$A$6:$J$208,9,0)</f>
        <v>1313.5315799999989</v>
      </c>
      <c r="K130" s="27">
        <f>VLOOKUP($A130,[1]ГП!$A$6:$J$208,10,0)</f>
        <v>24957.1</v>
      </c>
      <c r="L130" s="27">
        <v>26270.631579999997</v>
      </c>
      <c r="M130" s="27">
        <v>1313.5315799999989</v>
      </c>
      <c r="N130" s="27">
        <v>24957.1</v>
      </c>
      <c r="O130" s="27">
        <f t="shared" si="8"/>
        <v>100</v>
      </c>
      <c r="P130" s="27">
        <f t="shared" si="9"/>
        <v>100</v>
      </c>
      <c r="Q130" s="27">
        <f t="shared" si="10"/>
        <v>100</v>
      </c>
      <c r="R130" s="27">
        <v>0</v>
      </c>
      <c r="S130" s="27">
        <v>0</v>
      </c>
      <c r="T130" s="27">
        <v>0</v>
      </c>
      <c r="U130" s="68">
        <f t="shared" si="11"/>
        <v>0</v>
      </c>
      <c r="V130" s="68">
        <f t="shared" si="12"/>
        <v>0</v>
      </c>
      <c r="W130" s="68">
        <f t="shared" si="13"/>
        <v>0</v>
      </c>
    </row>
    <row r="131" spans="1:23" s="13" customFormat="1" ht="30" x14ac:dyDescent="0.25">
      <c r="A131" s="13" t="s">
        <v>405</v>
      </c>
      <c r="B131" s="4"/>
      <c r="C131" s="21" t="s">
        <v>284</v>
      </c>
      <c r="D131" s="22" t="s">
        <v>285</v>
      </c>
      <c r="E131" s="37"/>
      <c r="F131" s="27">
        <v>121000</v>
      </c>
      <c r="G131" s="27">
        <v>6049.999920000002</v>
      </c>
      <c r="H131" s="27">
        <v>114950.00008</v>
      </c>
      <c r="I131" s="27">
        <f>VLOOKUP($A131,[1]ГП!$A$6:$J$208,8,0)</f>
        <v>121000</v>
      </c>
      <c r="J131" s="27">
        <f>VLOOKUP($A131,[1]ГП!$A$6:$J$208,9,0)</f>
        <v>6049.999920000002</v>
      </c>
      <c r="K131" s="27">
        <f>VLOOKUP($A131,[1]ГП!$A$6:$J$208,10,0)</f>
        <v>114950.00008</v>
      </c>
      <c r="L131" s="27">
        <v>121000</v>
      </c>
      <c r="M131" s="27">
        <v>6049.9999300000054</v>
      </c>
      <c r="N131" s="27">
        <v>114950.00006999999</v>
      </c>
      <c r="O131" s="27">
        <f t="shared" si="8"/>
        <v>100</v>
      </c>
      <c r="P131" s="27">
        <f t="shared" si="9"/>
        <v>100.00000016528932</v>
      </c>
      <c r="Q131" s="27">
        <f t="shared" si="10"/>
        <v>99.999999991300555</v>
      </c>
      <c r="R131" s="27">
        <v>37639.326820000002</v>
      </c>
      <c r="S131" s="27">
        <v>1881.9693100000077</v>
      </c>
      <c r="T131" s="27">
        <v>35757.357509999994</v>
      </c>
      <c r="U131" s="68">
        <f t="shared" si="11"/>
        <v>321.4722744076962</v>
      </c>
      <c r="V131" s="68">
        <f t="shared" si="12"/>
        <v>321.47176353263598</v>
      </c>
      <c r="W131" s="68">
        <f t="shared" si="13"/>
        <v>321.47230129590196</v>
      </c>
    </row>
    <row r="132" spans="1:23" s="13" customFormat="1" x14ac:dyDescent="0.25">
      <c r="A132" t="s">
        <v>656</v>
      </c>
      <c r="B132" s="54"/>
      <c r="C132" s="50" t="s">
        <v>657</v>
      </c>
      <c r="D132" s="51"/>
      <c r="E132" s="51" t="s">
        <v>658</v>
      </c>
      <c r="F132" s="27">
        <v>0</v>
      </c>
      <c r="G132" s="27">
        <v>0</v>
      </c>
      <c r="H132" s="27">
        <v>0</v>
      </c>
      <c r="I132" s="34">
        <v>0</v>
      </c>
      <c r="J132" s="34">
        <v>0</v>
      </c>
      <c r="K132" s="34">
        <v>0</v>
      </c>
      <c r="L132" s="34">
        <v>0</v>
      </c>
      <c r="M132" s="34">
        <v>0</v>
      </c>
      <c r="N132" s="34">
        <v>0</v>
      </c>
      <c r="O132" s="34">
        <f t="shared" si="8"/>
        <v>0</v>
      </c>
      <c r="P132" s="34">
        <f t="shared" si="9"/>
        <v>0</v>
      </c>
      <c r="Q132" s="34">
        <f t="shared" si="10"/>
        <v>0</v>
      </c>
      <c r="R132" s="27">
        <v>264739.64354000002</v>
      </c>
      <c r="S132" s="27">
        <v>3244.243540000025</v>
      </c>
      <c r="T132" s="27">
        <v>261495.4</v>
      </c>
      <c r="U132" s="69">
        <f t="shared" si="11"/>
        <v>0</v>
      </c>
      <c r="V132" s="69">
        <f t="shared" si="12"/>
        <v>0</v>
      </c>
      <c r="W132" s="69">
        <f t="shared" si="13"/>
        <v>0</v>
      </c>
    </row>
    <row r="133" spans="1:23" s="13" customFormat="1" ht="30" x14ac:dyDescent="0.25">
      <c r="A133" s="13" t="s">
        <v>406</v>
      </c>
      <c r="B133" s="4"/>
      <c r="C133" s="21" t="s">
        <v>286</v>
      </c>
      <c r="D133" s="22" t="s">
        <v>287</v>
      </c>
      <c r="E133" s="37"/>
      <c r="F133" s="27">
        <v>51946.104579999992</v>
      </c>
      <c r="G133" s="27">
        <v>51946.104579999992</v>
      </c>
      <c r="H133" s="27">
        <v>0</v>
      </c>
      <c r="I133" s="27">
        <f>VLOOKUP($A133,[1]ГП!$A$6:$J$208,8,0)</f>
        <v>55784.104579999999</v>
      </c>
      <c r="J133" s="27">
        <f>VLOOKUP($A133,[1]ГП!$A$6:$J$208,9,0)</f>
        <v>55784.104579999999</v>
      </c>
      <c r="K133" s="27">
        <f>VLOOKUP($A133,[1]ГП!$A$6:$J$208,10,0)</f>
        <v>0</v>
      </c>
      <c r="L133" s="27">
        <v>54481.927739999992</v>
      </c>
      <c r="M133" s="27">
        <v>54481.927739999992</v>
      </c>
      <c r="N133" s="27">
        <v>0</v>
      </c>
      <c r="O133" s="27">
        <f t="shared" si="8"/>
        <v>97.665684786366782</v>
      </c>
      <c r="P133" s="27">
        <f t="shared" si="9"/>
        <v>97.665684786366782</v>
      </c>
      <c r="Q133" s="27">
        <f t="shared" si="10"/>
        <v>0</v>
      </c>
      <c r="R133" s="27">
        <v>48383.934430000001</v>
      </c>
      <c r="S133" s="27">
        <v>48383.934430000001</v>
      </c>
      <c r="T133" s="27">
        <v>0</v>
      </c>
      <c r="U133" s="68">
        <f t="shared" si="11"/>
        <v>112.60334320025656</v>
      </c>
      <c r="V133" s="68">
        <f t="shared" si="12"/>
        <v>112.60334320025656</v>
      </c>
      <c r="W133" s="68">
        <f t="shared" si="13"/>
        <v>0</v>
      </c>
    </row>
    <row r="134" spans="1:23" s="13" customFormat="1" ht="75" x14ac:dyDescent="0.25">
      <c r="A134" s="13" t="s">
        <v>407</v>
      </c>
      <c r="B134" s="4"/>
      <c r="C134" s="21" t="s">
        <v>290</v>
      </c>
      <c r="D134" s="22" t="s">
        <v>291</v>
      </c>
      <c r="E134" s="37"/>
      <c r="F134" s="27">
        <v>87832.105779999998</v>
      </c>
      <c r="G134" s="27">
        <v>87832.105779999998</v>
      </c>
      <c r="H134" s="27">
        <v>0</v>
      </c>
      <c r="I134" s="27">
        <f>VLOOKUP($A134,[1]ГП!$A$6:$J$208,8,0)</f>
        <v>87832.112779999996</v>
      </c>
      <c r="J134" s="27">
        <f>VLOOKUP($A134,[1]ГП!$A$6:$J$208,9,0)</f>
        <v>87832.112779999996</v>
      </c>
      <c r="K134" s="27">
        <f>VLOOKUP($A134,[1]ГП!$A$6:$J$208,10,0)</f>
        <v>0</v>
      </c>
      <c r="L134" s="27">
        <v>87107.164310000022</v>
      </c>
      <c r="M134" s="27">
        <v>87107.164310000022</v>
      </c>
      <c r="N134" s="27">
        <v>0</v>
      </c>
      <c r="O134" s="27">
        <f t="shared" si="8"/>
        <v>99.174620253282754</v>
      </c>
      <c r="P134" s="27">
        <f t="shared" si="9"/>
        <v>99.174620253282754</v>
      </c>
      <c r="Q134" s="27">
        <f t="shared" si="10"/>
        <v>0</v>
      </c>
      <c r="R134" s="27">
        <v>71896.190380000015</v>
      </c>
      <c r="S134" s="27">
        <v>71896.190380000015</v>
      </c>
      <c r="T134" s="27">
        <v>0</v>
      </c>
      <c r="U134" s="68">
        <f t="shared" si="11"/>
        <v>121.15685664233939</v>
      </c>
      <c r="V134" s="68">
        <f t="shared" si="12"/>
        <v>121.15685664233939</v>
      </c>
      <c r="W134" s="68">
        <f t="shared" si="13"/>
        <v>0</v>
      </c>
    </row>
    <row r="135" spans="1:23" s="13" customFormat="1" ht="45" x14ac:dyDescent="0.25">
      <c r="A135" s="13" t="s">
        <v>408</v>
      </c>
      <c r="B135" s="4"/>
      <c r="C135" s="21" t="s">
        <v>288</v>
      </c>
      <c r="D135" s="22" t="s">
        <v>289</v>
      </c>
      <c r="E135" s="37"/>
      <c r="F135" s="27">
        <v>882404.7335036</v>
      </c>
      <c r="G135" s="27">
        <v>882404.7335036</v>
      </c>
      <c r="H135" s="27">
        <v>0</v>
      </c>
      <c r="I135" s="27">
        <f>VLOOKUP($A135,[1]ГП!$A$6:$J$208,8,0)</f>
        <v>879446.77041</v>
      </c>
      <c r="J135" s="27">
        <f>VLOOKUP($A135,[1]ГП!$A$6:$J$208,9,0)</f>
        <v>879446.77041</v>
      </c>
      <c r="K135" s="27">
        <f>VLOOKUP($A135,[1]ГП!$A$6:$J$208,10,0)</f>
        <v>0</v>
      </c>
      <c r="L135" s="27">
        <v>861760.6592199998</v>
      </c>
      <c r="M135" s="27">
        <v>861760.6592199998</v>
      </c>
      <c r="N135" s="27">
        <v>0</v>
      </c>
      <c r="O135" s="27">
        <f t="shared" ref="O135:O198" si="14">IFERROR(L135/I135*100,0)</f>
        <v>97.988950350939945</v>
      </c>
      <c r="P135" s="27">
        <f t="shared" ref="P135:P198" si="15">IFERROR(M135/J135*100,0)</f>
        <v>97.988950350939945</v>
      </c>
      <c r="Q135" s="27">
        <f t="shared" ref="Q135:Q198" si="16">IFERROR(N135/K135*100,0)</f>
        <v>0</v>
      </c>
      <c r="R135" s="27">
        <v>695171.75624999998</v>
      </c>
      <c r="S135" s="27">
        <v>695171.75624999998</v>
      </c>
      <c r="T135" s="27">
        <v>0</v>
      </c>
      <c r="U135" s="68">
        <f t="shared" ref="U135:U198" si="17">IFERROR(L135/R135*100,0)</f>
        <v>123.96370414538109</v>
      </c>
      <c r="V135" s="68">
        <f t="shared" ref="V135:V198" si="18">IFERROR(M135/S135*100,0)</f>
        <v>123.96370414538109</v>
      </c>
      <c r="W135" s="68">
        <f t="shared" ref="W135:W198" si="19">IFERROR(N135/T135*100,0)</f>
        <v>0</v>
      </c>
    </row>
    <row r="136" spans="1:23" s="8" customFormat="1" ht="42.75" x14ac:dyDescent="0.25">
      <c r="A136" s="13" t="s">
        <v>42</v>
      </c>
      <c r="B136" s="9">
        <v>12</v>
      </c>
      <c r="C136" s="10" t="s">
        <v>43</v>
      </c>
      <c r="D136" s="9" t="s">
        <v>44</v>
      </c>
      <c r="E136" s="33"/>
      <c r="F136" s="26">
        <v>1228717.0766199999</v>
      </c>
      <c r="G136" s="26">
        <v>853461.87662</v>
      </c>
      <c r="H136" s="26">
        <v>375255.2</v>
      </c>
      <c r="I136" s="26">
        <f>VLOOKUP($A136,[1]ГП!$A$6:$J$208,8,0)</f>
        <v>1230339.3225300002</v>
      </c>
      <c r="J136" s="26">
        <f>VLOOKUP($A136,[1]ГП!$A$6:$J$208,9,0)</f>
        <v>855084.12252999994</v>
      </c>
      <c r="K136" s="26">
        <f>VLOOKUP($A136,[1]ГП!$A$6:$J$208,10,0)</f>
        <v>375255.2</v>
      </c>
      <c r="L136" s="26">
        <v>1223261.40592</v>
      </c>
      <c r="M136" s="26">
        <v>848006.20591999998</v>
      </c>
      <c r="N136" s="26">
        <v>375255.2</v>
      </c>
      <c r="O136" s="26">
        <f t="shared" si="14"/>
        <v>99.424718329294265</v>
      </c>
      <c r="P136" s="26">
        <f t="shared" si="15"/>
        <v>99.172254936852539</v>
      </c>
      <c r="Q136" s="26">
        <f t="shared" si="16"/>
        <v>100</v>
      </c>
      <c r="R136" s="26">
        <v>1555424.5539500001</v>
      </c>
      <c r="S136" s="26">
        <v>951748.35395000002</v>
      </c>
      <c r="T136" s="26">
        <v>603676.20000000007</v>
      </c>
      <c r="U136" s="67">
        <f t="shared" si="17"/>
        <v>78.644856339288722</v>
      </c>
      <c r="V136" s="67">
        <f t="shared" si="18"/>
        <v>89.099834257717021</v>
      </c>
      <c r="W136" s="67">
        <f t="shared" si="19"/>
        <v>62.161668788665182</v>
      </c>
    </row>
    <row r="137" spans="1:23" s="8" customFormat="1" ht="30" x14ac:dyDescent="0.25">
      <c r="A137" s="13" t="s">
        <v>409</v>
      </c>
      <c r="B137" s="9"/>
      <c r="C137" s="21" t="s">
        <v>151</v>
      </c>
      <c r="D137" s="22" t="s">
        <v>152</v>
      </c>
      <c r="E137" s="37"/>
      <c r="F137" s="27">
        <v>30000</v>
      </c>
      <c r="G137" s="27">
        <v>30000</v>
      </c>
      <c r="H137" s="27">
        <v>0</v>
      </c>
      <c r="I137" s="27">
        <f>VLOOKUP($A137,[1]ГП!$A$6:$J$208,8,0)</f>
        <v>30000</v>
      </c>
      <c r="J137" s="27">
        <f>VLOOKUP($A137,[1]ГП!$A$6:$J$208,9,0)</f>
        <v>30000</v>
      </c>
      <c r="K137" s="27">
        <f>VLOOKUP($A137,[1]ГП!$A$6:$J$208,10,0)</f>
        <v>0</v>
      </c>
      <c r="L137" s="27">
        <v>30000</v>
      </c>
      <c r="M137" s="27">
        <v>30000</v>
      </c>
      <c r="N137" s="27">
        <v>0</v>
      </c>
      <c r="O137" s="27">
        <f t="shared" si="14"/>
        <v>100</v>
      </c>
      <c r="P137" s="27">
        <f t="shared" si="15"/>
        <v>100</v>
      </c>
      <c r="Q137" s="27">
        <f t="shared" si="16"/>
        <v>0</v>
      </c>
      <c r="R137" s="27">
        <v>29492.236399999998</v>
      </c>
      <c r="S137" s="27">
        <v>29492.236399999998</v>
      </c>
      <c r="T137" s="27">
        <v>0</v>
      </c>
      <c r="U137" s="68">
        <f t="shared" si="17"/>
        <v>101.72168564334443</v>
      </c>
      <c r="V137" s="68">
        <f t="shared" si="18"/>
        <v>101.72168564334443</v>
      </c>
      <c r="W137" s="68">
        <f t="shared" si="19"/>
        <v>0</v>
      </c>
    </row>
    <row r="138" spans="1:23" s="8" customFormat="1" ht="30" x14ac:dyDescent="0.25">
      <c r="A138" s="13" t="s">
        <v>410</v>
      </c>
      <c r="B138" s="9"/>
      <c r="C138" s="21" t="s">
        <v>118</v>
      </c>
      <c r="D138" s="22" t="s">
        <v>119</v>
      </c>
      <c r="E138" s="37"/>
      <c r="F138" s="27">
        <v>560917.78946999996</v>
      </c>
      <c r="G138" s="27">
        <v>218045.88946999994</v>
      </c>
      <c r="H138" s="27">
        <v>342871.9</v>
      </c>
      <c r="I138" s="27">
        <f>VLOOKUP($A138,[1]ГП!$A$6:$J$208,8,0)</f>
        <v>560917.78947000008</v>
      </c>
      <c r="J138" s="27">
        <f>VLOOKUP($A138,[1]ГП!$A$6:$J$208,9,0)</f>
        <v>218045.88947000005</v>
      </c>
      <c r="K138" s="27">
        <f>VLOOKUP($A138,[1]ГП!$A$6:$J$208,10,0)</f>
        <v>342871.9</v>
      </c>
      <c r="L138" s="27">
        <v>560917.76546999998</v>
      </c>
      <c r="M138" s="27">
        <v>218045.86546999996</v>
      </c>
      <c r="N138" s="27">
        <v>342871.9</v>
      </c>
      <c r="O138" s="27">
        <f t="shared" si="14"/>
        <v>99.999995721298106</v>
      </c>
      <c r="P138" s="27">
        <f t="shared" si="15"/>
        <v>99.999988993142608</v>
      </c>
      <c r="Q138" s="27">
        <f t="shared" si="16"/>
        <v>100</v>
      </c>
      <c r="R138" s="27">
        <v>560416.63158000004</v>
      </c>
      <c r="S138" s="27">
        <v>28020.831579999998</v>
      </c>
      <c r="T138" s="27">
        <v>532395.80000000005</v>
      </c>
      <c r="U138" s="68">
        <f t="shared" si="17"/>
        <v>100.08942166626767</v>
      </c>
      <c r="V138" s="68">
        <f t="shared" si="18"/>
        <v>778.15629720864968</v>
      </c>
      <c r="W138" s="68">
        <f t="shared" si="19"/>
        <v>64.401691373222704</v>
      </c>
    </row>
    <row r="139" spans="1:23" s="8" customFormat="1" x14ac:dyDescent="0.25">
      <c r="A139" s="13" t="s">
        <v>411</v>
      </c>
      <c r="B139" s="9"/>
      <c r="C139" s="21" t="s">
        <v>310</v>
      </c>
      <c r="D139" s="22" t="s">
        <v>311</v>
      </c>
      <c r="E139" s="37"/>
      <c r="F139" s="27">
        <v>13603.9</v>
      </c>
      <c r="G139" s="27">
        <v>13603.9</v>
      </c>
      <c r="H139" s="27">
        <v>0</v>
      </c>
      <c r="I139" s="27">
        <f>VLOOKUP($A139,[1]ГП!$A$6:$J$208,8,0)</f>
        <v>13603.9</v>
      </c>
      <c r="J139" s="27">
        <f>VLOOKUP($A139,[1]ГП!$A$6:$J$208,9,0)</f>
        <v>13603.9</v>
      </c>
      <c r="K139" s="27">
        <f>VLOOKUP($A139,[1]ГП!$A$6:$J$208,10,0)</f>
        <v>0</v>
      </c>
      <c r="L139" s="27">
        <v>13603.9</v>
      </c>
      <c r="M139" s="27">
        <v>13603.9</v>
      </c>
      <c r="N139" s="27">
        <v>0</v>
      </c>
      <c r="O139" s="27">
        <f t="shared" si="14"/>
        <v>100</v>
      </c>
      <c r="P139" s="27">
        <f t="shared" si="15"/>
        <v>100</v>
      </c>
      <c r="Q139" s="27">
        <f t="shared" si="16"/>
        <v>0</v>
      </c>
      <c r="R139" s="27">
        <v>13603.9</v>
      </c>
      <c r="S139" s="27">
        <v>13603.9</v>
      </c>
      <c r="T139" s="27">
        <v>0</v>
      </c>
      <c r="U139" s="68">
        <f t="shared" si="17"/>
        <v>100</v>
      </c>
      <c r="V139" s="68">
        <f t="shared" si="18"/>
        <v>100</v>
      </c>
      <c r="W139" s="68">
        <f t="shared" si="19"/>
        <v>0</v>
      </c>
    </row>
    <row r="140" spans="1:23" s="8" customFormat="1" ht="45" x14ac:dyDescent="0.25">
      <c r="A140" s="13" t="s">
        <v>488</v>
      </c>
      <c r="B140" s="9"/>
      <c r="C140" s="21" t="s">
        <v>534</v>
      </c>
      <c r="D140" s="22" t="s">
        <v>559</v>
      </c>
      <c r="E140" s="37"/>
      <c r="F140" s="27">
        <v>30299.090909999999</v>
      </c>
      <c r="G140" s="27">
        <v>9113.9909100000004</v>
      </c>
      <c r="H140" s="27">
        <v>21185.1</v>
      </c>
      <c r="I140" s="27">
        <f>VLOOKUP($A140,[1]ГП!$A$6:$J$208,8,0)</f>
        <v>30299.090909999999</v>
      </c>
      <c r="J140" s="27">
        <f>VLOOKUP($A140,[1]ГП!$A$6:$J$208,9,0)</f>
        <v>9113.9909100000004</v>
      </c>
      <c r="K140" s="27">
        <f>VLOOKUP($A140,[1]ГП!$A$6:$J$208,10,0)</f>
        <v>21185.1</v>
      </c>
      <c r="L140" s="27">
        <v>30299.090909999999</v>
      </c>
      <c r="M140" s="27">
        <v>9113.9909100000004</v>
      </c>
      <c r="N140" s="27">
        <v>21185.1</v>
      </c>
      <c r="O140" s="27">
        <f t="shared" si="14"/>
        <v>100</v>
      </c>
      <c r="P140" s="27">
        <f t="shared" si="15"/>
        <v>100</v>
      </c>
      <c r="Q140" s="27">
        <f t="shared" si="16"/>
        <v>100</v>
      </c>
      <c r="R140" s="27">
        <v>0</v>
      </c>
      <c r="S140" s="27">
        <v>0</v>
      </c>
      <c r="T140" s="27">
        <v>0</v>
      </c>
      <c r="U140" s="68">
        <f t="shared" si="17"/>
        <v>0</v>
      </c>
      <c r="V140" s="68">
        <f t="shared" si="18"/>
        <v>0</v>
      </c>
      <c r="W140" s="68">
        <f t="shared" si="19"/>
        <v>0</v>
      </c>
    </row>
    <row r="141" spans="1:23" s="8" customFormat="1" x14ac:dyDescent="0.25">
      <c r="A141" s="13" t="s">
        <v>489</v>
      </c>
      <c r="B141" s="9"/>
      <c r="C141" s="21" t="s">
        <v>535</v>
      </c>
      <c r="D141" s="22" t="s">
        <v>560</v>
      </c>
      <c r="E141" s="37"/>
      <c r="F141" s="27">
        <v>2000</v>
      </c>
      <c r="G141" s="27">
        <v>2000</v>
      </c>
      <c r="H141" s="27">
        <v>0</v>
      </c>
      <c r="I141" s="27">
        <f>VLOOKUP($A141,[1]ГП!$A$6:$J$208,8,0)</f>
        <v>2000</v>
      </c>
      <c r="J141" s="27">
        <f>VLOOKUP($A141,[1]ГП!$A$6:$J$208,9,0)</f>
        <v>2000</v>
      </c>
      <c r="K141" s="27">
        <f>VLOOKUP($A141,[1]ГП!$A$6:$J$208,10,0)</f>
        <v>0</v>
      </c>
      <c r="L141" s="27">
        <v>2000</v>
      </c>
      <c r="M141" s="27">
        <v>2000</v>
      </c>
      <c r="N141" s="27">
        <v>0</v>
      </c>
      <c r="O141" s="27">
        <f t="shared" si="14"/>
        <v>100</v>
      </c>
      <c r="P141" s="27">
        <f t="shared" si="15"/>
        <v>100</v>
      </c>
      <c r="Q141" s="27">
        <f t="shared" si="16"/>
        <v>0</v>
      </c>
      <c r="R141" s="27">
        <v>0</v>
      </c>
      <c r="S141" s="27">
        <v>0</v>
      </c>
      <c r="T141" s="27">
        <v>0</v>
      </c>
      <c r="U141" s="68">
        <f t="shared" si="17"/>
        <v>0</v>
      </c>
      <c r="V141" s="68">
        <f t="shared" si="18"/>
        <v>0</v>
      </c>
      <c r="W141" s="68">
        <f t="shared" si="19"/>
        <v>0</v>
      </c>
    </row>
    <row r="142" spans="1:23" s="8" customFormat="1" ht="30" x14ac:dyDescent="0.25">
      <c r="A142" s="13" t="s">
        <v>700</v>
      </c>
      <c r="B142" s="33"/>
      <c r="C142" s="58" t="s">
        <v>151</v>
      </c>
      <c r="D142" s="37" t="s">
        <v>701</v>
      </c>
      <c r="F142" s="27">
        <v>11311.31314</v>
      </c>
      <c r="G142" s="27">
        <v>113.11313999999948</v>
      </c>
      <c r="H142" s="27">
        <v>11198.2</v>
      </c>
      <c r="I142" s="34">
        <f>VLOOKUP($A142,[1]ГП!$A$6:$J$208,8,0)</f>
        <v>11311.31314</v>
      </c>
      <c r="J142" s="34">
        <f>VLOOKUP($A142,[1]ГП!$A$6:$J$208,9,0)</f>
        <v>113.11313999999948</v>
      </c>
      <c r="K142" s="34">
        <f>VLOOKUP($A142,[1]ГП!$A$6:$J$208,10,0)</f>
        <v>11198.2</v>
      </c>
      <c r="L142" s="27">
        <v>11311.31314</v>
      </c>
      <c r="M142" s="27">
        <v>113.11313999999948</v>
      </c>
      <c r="N142" s="27">
        <v>11198.2</v>
      </c>
      <c r="O142" s="69">
        <f t="shared" si="14"/>
        <v>100</v>
      </c>
      <c r="P142" s="69">
        <f t="shared" si="15"/>
        <v>100</v>
      </c>
      <c r="Q142" s="69">
        <f t="shared" si="16"/>
        <v>100</v>
      </c>
      <c r="R142" s="27">
        <v>0</v>
      </c>
      <c r="S142" s="27">
        <v>0</v>
      </c>
      <c r="T142" s="27">
        <v>0</v>
      </c>
      <c r="U142" s="68">
        <f t="shared" si="17"/>
        <v>0</v>
      </c>
      <c r="V142" s="68">
        <f t="shared" si="18"/>
        <v>0</v>
      </c>
      <c r="W142" s="68">
        <f t="shared" si="19"/>
        <v>0</v>
      </c>
    </row>
    <row r="143" spans="1:23" s="8" customFormat="1" ht="45" x14ac:dyDescent="0.25">
      <c r="A143" t="s">
        <v>659</v>
      </c>
      <c r="B143" s="52"/>
      <c r="C143" s="50" t="s">
        <v>660</v>
      </c>
      <c r="D143" s="51"/>
      <c r="E143" s="51" t="s">
        <v>661</v>
      </c>
      <c r="F143" s="27">
        <v>0</v>
      </c>
      <c r="G143" s="27">
        <v>0</v>
      </c>
      <c r="H143" s="27">
        <v>0</v>
      </c>
      <c r="I143" s="34">
        <v>0</v>
      </c>
      <c r="J143" s="34">
        <v>0</v>
      </c>
      <c r="K143" s="34">
        <v>0</v>
      </c>
      <c r="L143" s="34">
        <v>0</v>
      </c>
      <c r="M143" s="34">
        <v>0</v>
      </c>
      <c r="N143" s="34">
        <v>0</v>
      </c>
      <c r="O143" s="34">
        <f t="shared" si="14"/>
        <v>0</v>
      </c>
      <c r="P143" s="34">
        <f t="shared" si="15"/>
        <v>0</v>
      </c>
      <c r="Q143" s="34">
        <f t="shared" si="16"/>
        <v>0</v>
      </c>
      <c r="R143" s="27">
        <v>22400.303039999999</v>
      </c>
      <c r="S143" s="27">
        <v>224.0030399999996</v>
      </c>
      <c r="T143" s="27">
        <v>22176.3</v>
      </c>
      <c r="U143" s="68">
        <f t="shared" si="17"/>
        <v>0</v>
      </c>
      <c r="V143" s="68">
        <f t="shared" si="18"/>
        <v>0</v>
      </c>
      <c r="W143" s="68">
        <f t="shared" si="19"/>
        <v>0</v>
      </c>
    </row>
    <row r="144" spans="1:23" s="8" customFormat="1" ht="30" x14ac:dyDescent="0.25">
      <c r="A144" t="s">
        <v>662</v>
      </c>
      <c r="B144" s="52"/>
      <c r="C144" s="50" t="s">
        <v>663</v>
      </c>
      <c r="D144" s="51"/>
      <c r="E144" s="51" t="s">
        <v>664</v>
      </c>
      <c r="F144" s="27">
        <v>0</v>
      </c>
      <c r="G144" s="27">
        <v>0</v>
      </c>
      <c r="H144" s="27">
        <v>0</v>
      </c>
      <c r="I144" s="34">
        <v>0</v>
      </c>
      <c r="J144" s="34">
        <v>0</v>
      </c>
      <c r="K144" s="34">
        <v>0</v>
      </c>
      <c r="L144" s="34">
        <v>0</v>
      </c>
      <c r="M144" s="34">
        <v>0</v>
      </c>
      <c r="N144" s="34">
        <v>0</v>
      </c>
      <c r="O144" s="34">
        <f t="shared" si="14"/>
        <v>0</v>
      </c>
      <c r="P144" s="34">
        <f t="shared" si="15"/>
        <v>0</v>
      </c>
      <c r="Q144" s="34">
        <f t="shared" si="16"/>
        <v>0</v>
      </c>
      <c r="R144" s="27">
        <v>23018.585870000003</v>
      </c>
      <c r="S144" s="27">
        <v>230.18587000000116</v>
      </c>
      <c r="T144" s="27">
        <v>22788.400000000001</v>
      </c>
      <c r="U144" s="68">
        <f t="shared" si="17"/>
        <v>0</v>
      </c>
      <c r="V144" s="68">
        <f t="shared" si="18"/>
        <v>0</v>
      </c>
      <c r="W144" s="68">
        <f t="shared" si="19"/>
        <v>0</v>
      </c>
    </row>
    <row r="145" spans="1:23" s="8" customFormat="1" ht="30" x14ac:dyDescent="0.25">
      <c r="A145" t="s">
        <v>665</v>
      </c>
      <c r="B145" s="52"/>
      <c r="C145" s="50" t="s">
        <v>666</v>
      </c>
      <c r="D145" s="51"/>
      <c r="E145" s="51" t="s">
        <v>667</v>
      </c>
      <c r="F145" s="27">
        <v>0</v>
      </c>
      <c r="G145" s="27">
        <v>0</v>
      </c>
      <c r="H145" s="27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f t="shared" si="14"/>
        <v>0</v>
      </c>
      <c r="P145" s="34">
        <f t="shared" si="15"/>
        <v>0</v>
      </c>
      <c r="Q145" s="34">
        <f t="shared" si="16"/>
        <v>0</v>
      </c>
      <c r="R145" s="27">
        <v>35481.515159999995</v>
      </c>
      <c r="S145" s="27">
        <v>9165.8151599999946</v>
      </c>
      <c r="T145" s="27">
        <v>26315.7</v>
      </c>
      <c r="U145" s="68">
        <f t="shared" si="17"/>
        <v>0</v>
      </c>
      <c r="V145" s="68">
        <f t="shared" si="18"/>
        <v>0</v>
      </c>
      <c r="W145" s="68">
        <f t="shared" si="19"/>
        <v>0</v>
      </c>
    </row>
    <row r="146" spans="1:23" s="8" customFormat="1" ht="45" x14ac:dyDescent="0.25">
      <c r="A146" t="s">
        <v>668</v>
      </c>
      <c r="B146" s="52"/>
      <c r="C146" s="50" t="s">
        <v>669</v>
      </c>
      <c r="D146" s="51"/>
      <c r="E146" s="51" t="s">
        <v>670</v>
      </c>
      <c r="F146" s="27">
        <v>0</v>
      </c>
      <c r="G146" s="27">
        <v>0</v>
      </c>
      <c r="H146" s="27">
        <v>0</v>
      </c>
      <c r="I146" s="34">
        <v>0</v>
      </c>
      <c r="J146" s="34">
        <v>0</v>
      </c>
      <c r="K146" s="34">
        <v>0</v>
      </c>
      <c r="L146" s="34">
        <v>0</v>
      </c>
      <c r="M146" s="34">
        <v>0</v>
      </c>
      <c r="N146" s="34">
        <v>0</v>
      </c>
      <c r="O146" s="34">
        <f t="shared" si="14"/>
        <v>0</v>
      </c>
      <c r="P146" s="34">
        <f t="shared" si="15"/>
        <v>0</v>
      </c>
      <c r="Q146" s="34">
        <f t="shared" si="16"/>
        <v>0</v>
      </c>
      <c r="R146" s="27">
        <v>2000</v>
      </c>
      <c r="S146" s="27">
        <v>2000</v>
      </c>
      <c r="T146" s="27">
        <v>0</v>
      </c>
      <c r="U146" s="68">
        <f t="shared" si="17"/>
        <v>0</v>
      </c>
      <c r="V146" s="68">
        <f t="shared" si="18"/>
        <v>0</v>
      </c>
      <c r="W146" s="68">
        <f t="shared" si="19"/>
        <v>0</v>
      </c>
    </row>
    <row r="147" spans="1:23" s="8" customFormat="1" ht="45" x14ac:dyDescent="0.25">
      <c r="A147" s="55" t="s">
        <v>671</v>
      </c>
      <c r="B147" s="52"/>
      <c r="C147" s="50" t="s">
        <v>672</v>
      </c>
      <c r="D147" s="51" t="s">
        <v>673</v>
      </c>
      <c r="E147" s="51"/>
      <c r="F147" s="27">
        <v>0</v>
      </c>
      <c r="G147" s="27">
        <v>0</v>
      </c>
      <c r="H147" s="27">
        <v>0</v>
      </c>
      <c r="I147" s="34">
        <v>0</v>
      </c>
      <c r="J147" s="34">
        <v>0</v>
      </c>
      <c r="K147" s="34">
        <v>0</v>
      </c>
      <c r="L147" s="34">
        <v>0</v>
      </c>
      <c r="M147" s="34">
        <v>0</v>
      </c>
      <c r="N147" s="34">
        <v>0</v>
      </c>
      <c r="O147" s="34">
        <f t="shared" si="14"/>
        <v>0</v>
      </c>
      <c r="P147" s="34">
        <f t="shared" si="15"/>
        <v>0</v>
      </c>
      <c r="Q147" s="34">
        <f t="shared" si="16"/>
        <v>0</v>
      </c>
      <c r="R147" s="27">
        <v>333126.97200000001</v>
      </c>
      <c r="S147" s="27">
        <v>333126.97200000001</v>
      </c>
      <c r="T147" s="27">
        <v>0</v>
      </c>
      <c r="U147" s="68">
        <f t="shared" si="17"/>
        <v>0</v>
      </c>
      <c r="V147" s="68">
        <f t="shared" si="18"/>
        <v>0</v>
      </c>
      <c r="W147" s="68">
        <f t="shared" si="19"/>
        <v>0</v>
      </c>
    </row>
    <row r="148" spans="1:23" s="8" customFormat="1" ht="45" x14ac:dyDescent="0.25">
      <c r="A148" s="13" t="s">
        <v>412</v>
      </c>
      <c r="B148" s="9"/>
      <c r="C148" s="21" t="s">
        <v>147</v>
      </c>
      <c r="D148" s="22" t="s">
        <v>148</v>
      </c>
      <c r="E148" s="37"/>
      <c r="F148" s="27">
        <v>105031.35691999999</v>
      </c>
      <c r="G148" s="27">
        <v>105031.35691999999</v>
      </c>
      <c r="H148" s="27">
        <v>0</v>
      </c>
      <c r="I148" s="27">
        <f>VLOOKUP($A148,[1]ГП!$A$6:$J$208,8,0)</f>
        <v>106653.56059999998</v>
      </c>
      <c r="J148" s="27">
        <f>VLOOKUP($A148,[1]ГП!$A$6:$J$208,9,0)</f>
        <v>106653.56059999998</v>
      </c>
      <c r="K148" s="27">
        <f>VLOOKUP($A148,[1]ГП!$A$6:$J$208,10,0)</f>
        <v>0</v>
      </c>
      <c r="L148" s="27">
        <v>104814.78850999997</v>
      </c>
      <c r="M148" s="27">
        <v>104814.78850999997</v>
      </c>
      <c r="N148" s="27">
        <v>0</v>
      </c>
      <c r="O148" s="27">
        <f t="shared" si="14"/>
        <v>98.275939331368164</v>
      </c>
      <c r="P148" s="27">
        <f t="shared" si="15"/>
        <v>98.275939331368164</v>
      </c>
      <c r="Q148" s="27">
        <f t="shared" si="16"/>
        <v>0</v>
      </c>
      <c r="R148" s="27">
        <v>99747.37900999999</v>
      </c>
      <c r="S148" s="27">
        <v>99747.37900999999</v>
      </c>
      <c r="T148" s="27">
        <v>0</v>
      </c>
      <c r="U148" s="68">
        <f t="shared" si="17"/>
        <v>105.08024326081986</v>
      </c>
      <c r="V148" s="68">
        <f t="shared" si="18"/>
        <v>105.08024326081986</v>
      </c>
      <c r="W148" s="68">
        <f t="shared" si="19"/>
        <v>0</v>
      </c>
    </row>
    <row r="149" spans="1:23" s="12" customFormat="1" ht="45" x14ac:dyDescent="0.25">
      <c r="A149" s="13" t="s">
        <v>413</v>
      </c>
      <c r="B149" s="11"/>
      <c r="C149" s="21" t="s">
        <v>149</v>
      </c>
      <c r="D149" s="22" t="s">
        <v>150</v>
      </c>
      <c r="E149" s="37"/>
      <c r="F149" s="27">
        <v>430178.41020999994</v>
      </c>
      <c r="G149" s="27">
        <v>430178.41020999994</v>
      </c>
      <c r="H149" s="27">
        <v>0</v>
      </c>
      <c r="I149" s="27">
        <f>VLOOKUP($A149,[1]ГП!$A$6:$J$208,8,0)</f>
        <v>430178.45695999998</v>
      </c>
      <c r="J149" s="27">
        <f>VLOOKUP($A149,[1]ГП!$A$6:$J$208,9,0)</f>
        <v>430178.45695999998</v>
      </c>
      <c r="K149" s="27">
        <f>VLOOKUP($A149,[1]ГП!$A$6:$J$208,10,0)</f>
        <v>0</v>
      </c>
      <c r="L149" s="27">
        <v>426534.59974000003</v>
      </c>
      <c r="M149" s="27">
        <v>426534.59974000003</v>
      </c>
      <c r="N149" s="27">
        <v>0</v>
      </c>
      <c r="O149" s="27">
        <f t="shared" si="14"/>
        <v>99.152942886598623</v>
      </c>
      <c r="P149" s="27">
        <f t="shared" si="15"/>
        <v>99.152942886598623</v>
      </c>
      <c r="Q149" s="27">
        <f t="shared" si="16"/>
        <v>0</v>
      </c>
      <c r="R149" s="27">
        <v>392493.97223000001</v>
      </c>
      <c r="S149" s="27">
        <v>392493.97223000001</v>
      </c>
      <c r="T149" s="27">
        <v>0</v>
      </c>
      <c r="U149" s="68">
        <f t="shared" si="17"/>
        <v>108.67290453318155</v>
      </c>
      <c r="V149" s="68">
        <f t="shared" si="18"/>
        <v>108.67290453318155</v>
      </c>
      <c r="W149" s="68">
        <f t="shared" si="19"/>
        <v>0</v>
      </c>
    </row>
    <row r="150" spans="1:23" s="13" customFormat="1" ht="45" x14ac:dyDescent="0.25">
      <c r="A150" s="13" t="s">
        <v>414</v>
      </c>
      <c r="B150" s="4"/>
      <c r="C150" s="21" t="s">
        <v>153</v>
      </c>
      <c r="D150" s="22" t="s">
        <v>154</v>
      </c>
      <c r="E150" s="37"/>
      <c r="F150" s="27">
        <v>19346.734109999998</v>
      </c>
      <c r="G150" s="27">
        <v>19346.734109999998</v>
      </c>
      <c r="H150" s="27">
        <v>0</v>
      </c>
      <c r="I150" s="27">
        <f>VLOOKUP($A150,[1]ГП!$A$6:$J$208,8,0)</f>
        <v>19346.734109999998</v>
      </c>
      <c r="J150" s="27">
        <f>VLOOKUP($A150,[1]ГП!$A$6:$J$208,9,0)</f>
        <v>19346.734109999998</v>
      </c>
      <c r="K150" s="27">
        <f>VLOOKUP($A150,[1]ГП!$A$6:$J$208,10,0)</f>
        <v>0</v>
      </c>
      <c r="L150" s="27">
        <v>19171.557339999996</v>
      </c>
      <c r="M150" s="27">
        <v>19171.557339999996</v>
      </c>
      <c r="N150" s="27">
        <v>0</v>
      </c>
      <c r="O150" s="27">
        <f t="shared" si="14"/>
        <v>99.094540871839172</v>
      </c>
      <c r="P150" s="27">
        <f t="shared" si="15"/>
        <v>99.094540871839172</v>
      </c>
      <c r="Q150" s="27">
        <f t="shared" si="16"/>
        <v>0</v>
      </c>
      <c r="R150" s="27">
        <v>18873.678399999997</v>
      </c>
      <c r="S150" s="27">
        <v>18873.678399999997</v>
      </c>
      <c r="T150" s="27">
        <v>0</v>
      </c>
      <c r="U150" s="68">
        <f t="shared" si="17"/>
        <v>101.57827707819796</v>
      </c>
      <c r="V150" s="68">
        <f t="shared" si="18"/>
        <v>101.57827707819796</v>
      </c>
      <c r="W150" s="68">
        <f t="shared" si="19"/>
        <v>0</v>
      </c>
    </row>
    <row r="151" spans="1:23" s="13" customFormat="1" ht="30" x14ac:dyDescent="0.25">
      <c r="A151" s="13" t="s">
        <v>415</v>
      </c>
      <c r="B151" s="4"/>
      <c r="C151" s="21" t="s">
        <v>155</v>
      </c>
      <c r="D151" s="22" t="s">
        <v>156</v>
      </c>
      <c r="E151" s="37"/>
      <c r="F151" s="27">
        <v>26028.48186</v>
      </c>
      <c r="G151" s="27">
        <v>26028.48186</v>
      </c>
      <c r="H151" s="27">
        <v>0</v>
      </c>
      <c r="I151" s="27">
        <f>VLOOKUP($A151,[1]ГП!$A$6:$J$208,8,0)</f>
        <v>26028.477340000001</v>
      </c>
      <c r="J151" s="27">
        <f>VLOOKUP($A151,[1]ГП!$A$6:$J$208,9,0)</f>
        <v>26028.477340000001</v>
      </c>
      <c r="K151" s="27">
        <f>VLOOKUP($A151,[1]ГП!$A$6:$J$208,10,0)</f>
        <v>0</v>
      </c>
      <c r="L151" s="27">
        <v>24608.390810000001</v>
      </c>
      <c r="M151" s="27">
        <v>24608.390810000001</v>
      </c>
      <c r="N151" s="27">
        <v>0</v>
      </c>
      <c r="O151" s="27">
        <f t="shared" si="14"/>
        <v>94.544104476608609</v>
      </c>
      <c r="P151" s="27">
        <f t="shared" si="15"/>
        <v>94.544104476608609</v>
      </c>
      <c r="Q151" s="27">
        <f t="shared" si="16"/>
        <v>0</v>
      </c>
      <c r="R151" s="27">
        <v>24769.380259999998</v>
      </c>
      <c r="S151" s="27">
        <v>24769.380259999998</v>
      </c>
      <c r="T151" s="27">
        <v>0</v>
      </c>
      <c r="U151" s="68">
        <f t="shared" si="17"/>
        <v>99.35004651585902</v>
      </c>
      <c r="V151" s="68">
        <f t="shared" si="18"/>
        <v>99.35004651585902</v>
      </c>
      <c r="W151" s="68">
        <f t="shared" si="19"/>
        <v>0</v>
      </c>
    </row>
    <row r="152" spans="1:23" s="8" customFormat="1" ht="57" x14ac:dyDescent="0.25">
      <c r="A152" s="13" t="s">
        <v>45</v>
      </c>
      <c r="B152" s="9">
        <v>13</v>
      </c>
      <c r="C152" s="10" t="s">
        <v>46</v>
      </c>
      <c r="D152" s="9" t="s">
        <v>47</v>
      </c>
      <c r="E152" s="33"/>
      <c r="F152" s="26">
        <v>579009.81981000002</v>
      </c>
      <c r="G152" s="26">
        <v>60715.319810000015</v>
      </c>
      <c r="H152" s="26">
        <v>518294.5</v>
      </c>
      <c r="I152" s="26">
        <f>VLOOKUP($A152,[1]ГП!$A$6:$J$208,8,0)</f>
        <v>579560.94640999998</v>
      </c>
      <c r="J152" s="26">
        <f>VLOOKUP($A152,[1]ГП!$A$6:$J$208,9,0)</f>
        <v>61266.446409999997</v>
      </c>
      <c r="K152" s="26">
        <f>VLOOKUP($A152,[1]ГП!$A$6:$J$208,10,0)</f>
        <v>518294.5</v>
      </c>
      <c r="L152" s="26">
        <v>578805.85991</v>
      </c>
      <c r="M152" s="26">
        <v>60511.359910000014</v>
      </c>
      <c r="N152" s="26">
        <v>518294.5</v>
      </c>
      <c r="O152" s="26">
        <f t="shared" si="14"/>
        <v>99.869714047387561</v>
      </c>
      <c r="P152" s="26">
        <f t="shared" si="15"/>
        <v>98.76753664649182</v>
      </c>
      <c r="Q152" s="26">
        <f t="shared" si="16"/>
        <v>100</v>
      </c>
      <c r="R152" s="26">
        <v>135890.88511</v>
      </c>
      <c r="S152" s="26">
        <v>57796.385110000003</v>
      </c>
      <c r="T152" s="26">
        <v>78094.5</v>
      </c>
      <c r="U152" s="67">
        <f t="shared" si="17"/>
        <v>425.93427766805132</v>
      </c>
      <c r="V152" s="67">
        <f t="shared" si="18"/>
        <v>104.69748202215897</v>
      </c>
      <c r="W152" s="67">
        <f t="shared" si="19"/>
        <v>663.67605913348575</v>
      </c>
    </row>
    <row r="153" spans="1:23" s="13" customFormat="1" ht="30" x14ac:dyDescent="0.25">
      <c r="A153" s="13" t="s">
        <v>416</v>
      </c>
      <c r="B153" s="4"/>
      <c r="C153" s="21" t="s">
        <v>103</v>
      </c>
      <c r="D153" s="22" t="s">
        <v>104</v>
      </c>
      <c r="E153" s="37"/>
      <c r="F153" s="27">
        <v>0</v>
      </c>
      <c r="G153" s="27">
        <v>0</v>
      </c>
      <c r="H153" s="27">
        <v>0</v>
      </c>
      <c r="I153" s="27">
        <f>VLOOKUP($A153,[1]ГП!$A$6:$J$208,8,0)</f>
        <v>0</v>
      </c>
      <c r="J153" s="27">
        <f>VLOOKUP($A153,[1]ГП!$A$6:$J$208,9,0)</f>
        <v>0</v>
      </c>
      <c r="K153" s="27">
        <f>VLOOKUP($A153,[1]ГП!$A$6:$J$208,10,0)</f>
        <v>0</v>
      </c>
      <c r="L153" s="27">
        <v>0</v>
      </c>
      <c r="M153" s="27">
        <v>2.3283064365386963E-13</v>
      </c>
      <c r="N153" s="27">
        <v>-2.3283064365386963E-13</v>
      </c>
      <c r="O153" s="27">
        <f t="shared" si="14"/>
        <v>0</v>
      </c>
      <c r="P153" s="27">
        <f t="shared" si="15"/>
        <v>0</v>
      </c>
      <c r="Q153" s="27">
        <f t="shared" si="16"/>
        <v>0</v>
      </c>
      <c r="R153" s="27">
        <v>93094.5</v>
      </c>
      <c r="S153" s="27">
        <v>15000</v>
      </c>
      <c r="T153" s="27">
        <v>78094.5</v>
      </c>
      <c r="U153" s="68">
        <f t="shared" si="17"/>
        <v>0</v>
      </c>
      <c r="V153" s="68">
        <f t="shared" si="18"/>
        <v>1.5522042910257975E-15</v>
      </c>
      <c r="W153" s="68">
        <f t="shared" si="19"/>
        <v>-2.9813961758365778E-16</v>
      </c>
    </row>
    <row r="154" spans="1:23" s="13" customFormat="1" ht="45" x14ac:dyDescent="0.25">
      <c r="A154" s="13" t="s">
        <v>591</v>
      </c>
      <c r="B154" s="4"/>
      <c r="C154" s="21" t="s">
        <v>598</v>
      </c>
      <c r="D154" s="22" t="s">
        <v>599</v>
      </c>
      <c r="E154" s="37"/>
      <c r="F154" s="27">
        <v>528346.853</v>
      </c>
      <c r="G154" s="27">
        <v>10052.353000000003</v>
      </c>
      <c r="H154" s="27">
        <v>518294.5</v>
      </c>
      <c r="I154" s="27">
        <f>VLOOKUP($A154,[1]ГП!$A$6:$J$208,8,0)</f>
        <v>528346.853</v>
      </c>
      <c r="J154" s="27">
        <f>VLOOKUP($A154,[1]ГП!$A$6:$J$208,9,0)</f>
        <v>10052.353000000003</v>
      </c>
      <c r="K154" s="27">
        <f>VLOOKUP($A154,[1]ГП!$A$6:$J$208,10,0)</f>
        <v>518294.5</v>
      </c>
      <c r="L154" s="27">
        <v>528346.853</v>
      </c>
      <c r="M154" s="27">
        <v>10052.353000000003</v>
      </c>
      <c r="N154" s="27">
        <v>518294.5</v>
      </c>
      <c r="O154" s="27">
        <f t="shared" si="14"/>
        <v>100</v>
      </c>
      <c r="P154" s="27">
        <f t="shared" si="15"/>
        <v>100</v>
      </c>
      <c r="Q154" s="27">
        <f t="shared" si="16"/>
        <v>100</v>
      </c>
      <c r="R154" s="27">
        <v>0</v>
      </c>
      <c r="S154" s="27">
        <v>0</v>
      </c>
      <c r="T154" s="27">
        <v>0</v>
      </c>
      <c r="U154" s="68">
        <f t="shared" si="17"/>
        <v>0</v>
      </c>
      <c r="V154" s="68">
        <f t="shared" si="18"/>
        <v>0</v>
      </c>
      <c r="W154" s="68">
        <f t="shared" si="19"/>
        <v>0</v>
      </c>
    </row>
    <row r="155" spans="1:23" s="13" customFormat="1" ht="60" x14ac:dyDescent="0.25">
      <c r="A155" s="13" t="s">
        <v>417</v>
      </c>
      <c r="B155" s="4"/>
      <c r="C155" s="21" t="s">
        <v>510</v>
      </c>
      <c r="D155" s="22" t="s">
        <v>102</v>
      </c>
      <c r="E155" s="37"/>
      <c r="F155" s="27">
        <v>50662.966809999991</v>
      </c>
      <c r="G155" s="27">
        <v>50662.966809999991</v>
      </c>
      <c r="H155" s="27">
        <v>0</v>
      </c>
      <c r="I155" s="27">
        <f>VLOOKUP($A155,[1]ГП!$A$6:$J$208,8,0)</f>
        <v>51214.093409999994</v>
      </c>
      <c r="J155" s="27">
        <f>VLOOKUP($A155,[1]ГП!$A$6:$J$208,9,0)</f>
        <v>51214.093409999994</v>
      </c>
      <c r="K155" s="27">
        <f>VLOOKUP($A155,[1]ГП!$A$6:$J$208,10,0)</f>
        <v>0</v>
      </c>
      <c r="L155" s="27">
        <v>50459.006910000011</v>
      </c>
      <c r="M155" s="27">
        <v>50459.006910000011</v>
      </c>
      <c r="N155" s="27">
        <v>0</v>
      </c>
      <c r="O155" s="27">
        <f t="shared" si="14"/>
        <v>98.525627518278895</v>
      </c>
      <c r="P155" s="27">
        <f t="shared" si="15"/>
        <v>98.525627518278895</v>
      </c>
      <c r="Q155" s="27">
        <f t="shared" si="16"/>
        <v>0</v>
      </c>
      <c r="R155" s="27">
        <v>42796.385110000003</v>
      </c>
      <c r="S155" s="27">
        <v>42796.385110000003</v>
      </c>
      <c r="T155" s="27">
        <v>0</v>
      </c>
      <c r="U155" s="68">
        <f t="shared" si="17"/>
        <v>117.90483420575053</v>
      </c>
      <c r="V155" s="68">
        <f t="shared" si="18"/>
        <v>117.90483420575053</v>
      </c>
      <c r="W155" s="68">
        <f t="shared" si="19"/>
        <v>0</v>
      </c>
    </row>
    <row r="156" spans="1:23" s="8" customFormat="1" ht="42.75" x14ac:dyDescent="0.25">
      <c r="A156" s="13" t="s">
        <v>48</v>
      </c>
      <c r="B156" s="9">
        <v>14</v>
      </c>
      <c r="C156" s="10" t="s">
        <v>49</v>
      </c>
      <c r="D156" s="9" t="s">
        <v>50</v>
      </c>
      <c r="E156" s="33"/>
      <c r="F156" s="26">
        <v>539863.16700000002</v>
      </c>
      <c r="G156" s="26">
        <v>539863.16700000002</v>
      </c>
      <c r="H156" s="26">
        <v>0</v>
      </c>
      <c r="I156" s="26">
        <f>VLOOKUP($A156,[1]ГП!$A$6:$J$208,8,0)</f>
        <v>539863.1669999999</v>
      </c>
      <c r="J156" s="26">
        <f>VLOOKUP($A156,[1]ГП!$A$6:$J$208,9,0)</f>
        <v>539863.1669999999</v>
      </c>
      <c r="K156" s="26">
        <f>VLOOKUP($A156,[1]ГП!$A$6:$J$208,10,0)</f>
        <v>0</v>
      </c>
      <c r="L156" s="26">
        <v>524530.53231000004</v>
      </c>
      <c r="M156" s="26">
        <v>524530.53231000004</v>
      </c>
      <c r="N156" s="26">
        <v>0</v>
      </c>
      <c r="O156" s="26">
        <f t="shared" si="14"/>
        <v>97.15990354089115</v>
      </c>
      <c r="P156" s="26">
        <f t="shared" si="15"/>
        <v>97.15990354089115</v>
      </c>
      <c r="Q156" s="26">
        <f t="shared" si="16"/>
        <v>0</v>
      </c>
      <c r="R156" s="26">
        <v>481651.63256000006</v>
      </c>
      <c r="S156" s="26">
        <v>481651.63256000006</v>
      </c>
      <c r="T156" s="26">
        <v>0</v>
      </c>
      <c r="U156" s="67">
        <f t="shared" si="17"/>
        <v>108.90247158970409</v>
      </c>
      <c r="V156" s="67">
        <f t="shared" si="18"/>
        <v>108.90247158970409</v>
      </c>
      <c r="W156" s="67">
        <f t="shared" si="19"/>
        <v>0</v>
      </c>
    </row>
    <row r="157" spans="1:23" s="8" customFormat="1" ht="30" x14ac:dyDescent="0.25">
      <c r="A157" s="13" t="s">
        <v>490</v>
      </c>
      <c r="B157" s="9"/>
      <c r="C157" s="21" t="s">
        <v>536</v>
      </c>
      <c r="D157" s="22" t="s">
        <v>561</v>
      </c>
      <c r="E157" s="37"/>
      <c r="F157" s="27">
        <v>35181.800000000003</v>
      </c>
      <c r="G157" s="27">
        <v>35181.800000000003</v>
      </c>
      <c r="H157" s="27">
        <v>0</v>
      </c>
      <c r="I157" s="27">
        <f>VLOOKUP($A157,[1]ГП!$A$6:$J$208,8,0)</f>
        <v>35181.800000000003</v>
      </c>
      <c r="J157" s="27">
        <f>VLOOKUP($A157,[1]ГП!$A$6:$J$208,9,0)</f>
        <v>35181.800000000003</v>
      </c>
      <c r="K157" s="27">
        <f>VLOOKUP($A157,[1]ГП!$A$6:$J$208,10,0)</f>
        <v>0</v>
      </c>
      <c r="L157" s="27">
        <v>35181.800000000003</v>
      </c>
      <c r="M157" s="27">
        <v>35181.800000000003</v>
      </c>
      <c r="N157" s="27">
        <v>0</v>
      </c>
      <c r="O157" s="27">
        <f t="shared" si="14"/>
        <v>100</v>
      </c>
      <c r="P157" s="27">
        <f t="shared" si="15"/>
        <v>100</v>
      </c>
      <c r="Q157" s="27">
        <f t="shared" si="16"/>
        <v>0</v>
      </c>
      <c r="R157" s="27">
        <v>0</v>
      </c>
      <c r="S157" s="27">
        <v>0</v>
      </c>
      <c r="T157" s="27">
        <v>0</v>
      </c>
      <c r="U157" s="68">
        <f t="shared" si="17"/>
        <v>0</v>
      </c>
      <c r="V157" s="68">
        <f t="shared" si="18"/>
        <v>0</v>
      </c>
      <c r="W157" s="68">
        <f t="shared" si="19"/>
        <v>0</v>
      </c>
    </row>
    <row r="158" spans="1:23" s="8" customFormat="1" ht="30" x14ac:dyDescent="0.25">
      <c r="A158" t="s">
        <v>674</v>
      </c>
      <c r="B158" s="52"/>
      <c r="C158" s="50" t="s">
        <v>675</v>
      </c>
      <c r="D158" s="51"/>
      <c r="E158" s="51" t="s">
        <v>676</v>
      </c>
      <c r="F158" s="27">
        <v>0</v>
      </c>
      <c r="G158" s="27">
        <v>0</v>
      </c>
      <c r="H158" s="27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f t="shared" si="14"/>
        <v>0</v>
      </c>
      <c r="P158" s="34">
        <f t="shared" si="15"/>
        <v>0</v>
      </c>
      <c r="Q158" s="34">
        <f t="shared" si="16"/>
        <v>0</v>
      </c>
      <c r="R158" s="27">
        <v>44866.559950000003</v>
      </c>
      <c r="S158" s="27">
        <v>44866.559950000003</v>
      </c>
      <c r="T158" s="27">
        <v>0</v>
      </c>
      <c r="U158" s="69">
        <f t="shared" si="17"/>
        <v>0</v>
      </c>
      <c r="V158" s="69">
        <f t="shared" si="18"/>
        <v>0</v>
      </c>
      <c r="W158" s="69">
        <f t="shared" si="19"/>
        <v>0</v>
      </c>
    </row>
    <row r="159" spans="1:23" s="8" customFormat="1" ht="60" x14ac:dyDescent="0.25">
      <c r="A159" s="13" t="s">
        <v>418</v>
      </c>
      <c r="B159" s="9"/>
      <c r="C159" s="21" t="s">
        <v>276</v>
      </c>
      <c r="D159" s="22" t="s">
        <v>277</v>
      </c>
      <c r="E159" s="37"/>
      <c r="F159" s="27">
        <v>32683</v>
      </c>
      <c r="G159" s="27">
        <v>32683</v>
      </c>
      <c r="H159" s="27">
        <v>0</v>
      </c>
      <c r="I159" s="27">
        <f>VLOOKUP($A159,[1]ГП!$A$6:$J$208,8,0)</f>
        <v>32683</v>
      </c>
      <c r="J159" s="27">
        <f>VLOOKUP($A159,[1]ГП!$A$6:$J$208,9,0)</f>
        <v>32683</v>
      </c>
      <c r="K159" s="27">
        <f>VLOOKUP($A159,[1]ГП!$A$6:$J$208,10,0)</f>
        <v>0</v>
      </c>
      <c r="L159" s="27">
        <v>32680.384670000003</v>
      </c>
      <c r="M159" s="27">
        <v>32680.384670000003</v>
      </c>
      <c r="N159" s="27">
        <v>0</v>
      </c>
      <c r="O159" s="27">
        <f t="shared" si="14"/>
        <v>99.991997888810701</v>
      </c>
      <c r="P159" s="27">
        <f t="shared" si="15"/>
        <v>99.991997888810701</v>
      </c>
      <c r="Q159" s="27">
        <f t="shared" si="16"/>
        <v>0</v>
      </c>
      <c r="R159" s="27">
        <v>32483</v>
      </c>
      <c r="S159" s="27">
        <v>32483</v>
      </c>
      <c r="T159" s="27">
        <v>0</v>
      </c>
      <c r="U159" s="68">
        <f t="shared" si="17"/>
        <v>100.6076552966167</v>
      </c>
      <c r="V159" s="68">
        <f t="shared" si="18"/>
        <v>100.6076552966167</v>
      </c>
      <c r="W159" s="68">
        <f t="shared" si="19"/>
        <v>0</v>
      </c>
    </row>
    <row r="160" spans="1:23" s="8" customFormat="1" ht="45" x14ac:dyDescent="0.25">
      <c r="A160" s="13" t="s">
        <v>419</v>
      </c>
      <c r="B160" s="9"/>
      <c r="C160" s="21" t="s">
        <v>255</v>
      </c>
      <c r="D160" s="22" t="s">
        <v>256</v>
      </c>
      <c r="E160" s="37"/>
      <c r="F160" s="27">
        <v>53238.663</v>
      </c>
      <c r="G160" s="27">
        <v>53238.663</v>
      </c>
      <c r="H160" s="27">
        <v>0</v>
      </c>
      <c r="I160" s="27">
        <f>VLOOKUP($A160,[1]ГП!$A$6:$J$208,8,0)</f>
        <v>53238.665999999997</v>
      </c>
      <c r="J160" s="27">
        <f>VLOOKUP($A160,[1]ГП!$A$6:$J$208,9,0)</f>
        <v>53238.665999999997</v>
      </c>
      <c r="K160" s="27">
        <f>VLOOKUP($A160,[1]ГП!$A$6:$J$208,10,0)</f>
        <v>0</v>
      </c>
      <c r="L160" s="27">
        <v>51316.827709999998</v>
      </c>
      <c r="M160" s="27">
        <v>51316.827709999998</v>
      </c>
      <c r="N160" s="27">
        <v>0</v>
      </c>
      <c r="O160" s="27">
        <f t="shared" si="14"/>
        <v>96.390145669690526</v>
      </c>
      <c r="P160" s="27">
        <f t="shared" si="15"/>
        <v>96.390145669690526</v>
      </c>
      <c r="Q160" s="27">
        <f t="shared" si="16"/>
        <v>0</v>
      </c>
      <c r="R160" s="27">
        <v>27916.785760000002</v>
      </c>
      <c r="S160" s="27">
        <v>27916.785760000002</v>
      </c>
      <c r="T160" s="27">
        <v>0</v>
      </c>
      <c r="U160" s="68">
        <f t="shared" si="17"/>
        <v>183.82068820948675</v>
      </c>
      <c r="V160" s="68">
        <f t="shared" si="18"/>
        <v>183.82068820948675</v>
      </c>
      <c r="W160" s="68">
        <f t="shared" si="19"/>
        <v>0</v>
      </c>
    </row>
    <row r="161" spans="1:23" s="8" customFormat="1" ht="30" x14ac:dyDescent="0.25">
      <c r="A161" s="13" t="s">
        <v>420</v>
      </c>
      <c r="B161" s="9"/>
      <c r="C161" s="21" t="s">
        <v>190</v>
      </c>
      <c r="D161" s="22" t="s">
        <v>191</v>
      </c>
      <c r="E161" s="37"/>
      <c r="F161" s="27">
        <v>390425.23699999996</v>
      </c>
      <c r="G161" s="27">
        <v>390425.23699999996</v>
      </c>
      <c r="H161" s="27">
        <v>0</v>
      </c>
      <c r="I161" s="27">
        <f>VLOOKUP($A161,[1]ГП!$A$6:$J$208,8,0)</f>
        <v>390425.20299999992</v>
      </c>
      <c r="J161" s="27">
        <f>VLOOKUP($A161,[1]ГП!$A$6:$J$208,9,0)</f>
        <v>390425.20299999992</v>
      </c>
      <c r="K161" s="27">
        <f>VLOOKUP($A161,[1]ГП!$A$6:$J$208,10,0)</f>
        <v>0</v>
      </c>
      <c r="L161" s="27">
        <v>380686.61014</v>
      </c>
      <c r="M161" s="27">
        <v>380686.61014</v>
      </c>
      <c r="N161" s="27">
        <v>0</v>
      </c>
      <c r="O161" s="27">
        <f t="shared" si="14"/>
        <v>97.505644414046728</v>
      </c>
      <c r="P161" s="27">
        <f t="shared" si="15"/>
        <v>97.505644414046728</v>
      </c>
      <c r="Q161" s="27">
        <f t="shared" si="16"/>
        <v>0</v>
      </c>
      <c r="R161" s="27">
        <v>353142.89873000002</v>
      </c>
      <c r="S161" s="27">
        <v>353142.89873000002</v>
      </c>
      <c r="T161" s="27">
        <v>0</v>
      </c>
      <c r="U161" s="68">
        <f t="shared" si="17"/>
        <v>107.79959373643216</v>
      </c>
      <c r="V161" s="68">
        <f t="shared" si="18"/>
        <v>107.79959373643216</v>
      </c>
      <c r="W161" s="68">
        <f t="shared" si="19"/>
        <v>0</v>
      </c>
    </row>
    <row r="162" spans="1:23" s="8" customFormat="1" ht="45" x14ac:dyDescent="0.25">
      <c r="A162" s="13" t="s">
        <v>421</v>
      </c>
      <c r="B162" s="9"/>
      <c r="C162" s="21" t="s">
        <v>105</v>
      </c>
      <c r="D162" s="22" t="s">
        <v>106</v>
      </c>
      <c r="E162" s="37"/>
      <c r="F162" s="27">
        <v>2507</v>
      </c>
      <c r="G162" s="27">
        <v>2507</v>
      </c>
      <c r="H162" s="27">
        <v>0</v>
      </c>
      <c r="I162" s="27">
        <f>VLOOKUP($A162,[1]ГП!$A$6:$J$208,8,0)</f>
        <v>2507</v>
      </c>
      <c r="J162" s="27">
        <f>VLOOKUP($A162,[1]ГП!$A$6:$J$208,9,0)</f>
        <v>2507</v>
      </c>
      <c r="K162" s="27">
        <f>VLOOKUP($A162,[1]ГП!$A$6:$J$208,10,0)</f>
        <v>0</v>
      </c>
      <c r="L162" s="27">
        <v>2506.625</v>
      </c>
      <c r="M162" s="27">
        <v>2506.625</v>
      </c>
      <c r="N162" s="27">
        <v>0</v>
      </c>
      <c r="O162" s="27">
        <f t="shared" si="14"/>
        <v>99.985041882728368</v>
      </c>
      <c r="P162" s="27">
        <f t="shared" si="15"/>
        <v>99.985041882728368</v>
      </c>
      <c r="Q162" s="27">
        <f t="shared" si="16"/>
        <v>0</v>
      </c>
      <c r="R162" s="27">
        <v>2506.625</v>
      </c>
      <c r="S162" s="27">
        <v>2506.625</v>
      </c>
      <c r="T162" s="27">
        <v>0</v>
      </c>
      <c r="U162" s="68">
        <f t="shared" si="17"/>
        <v>100</v>
      </c>
      <c r="V162" s="68">
        <f t="shared" si="18"/>
        <v>100</v>
      </c>
      <c r="W162" s="68">
        <f t="shared" si="19"/>
        <v>0</v>
      </c>
    </row>
    <row r="163" spans="1:23" s="13" customFormat="1" ht="30" x14ac:dyDescent="0.25">
      <c r="A163" s="13" t="s">
        <v>422</v>
      </c>
      <c r="B163" s="4"/>
      <c r="C163" s="21" t="s">
        <v>192</v>
      </c>
      <c r="D163" s="22" t="s">
        <v>193</v>
      </c>
      <c r="E163" s="37"/>
      <c r="F163" s="27">
        <v>7541.7660000000005</v>
      </c>
      <c r="G163" s="27">
        <v>7541.7660000000005</v>
      </c>
      <c r="H163" s="27">
        <v>0</v>
      </c>
      <c r="I163" s="27">
        <f>VLOOKUP($A163,[1]ГП!$A$6:$J$208,8,0)</f>
        <v>7541.8059999999996</v>
      </c>
      <c r="J163" s="27">
        <f>VLOOKUP($A163,[1]ГП!$A$6:$J$208,9,0)</f>
        <v>7541.8059999999996</v>
      </c>
      <c r="K163" s="27">
        <f>VLOOKUP($A163,[1]ГП!$A$6:$J$208,10,0)</f>
        <v>0</v>
      </c>
      <c r="L163" s="27">
        <v>7177.2929800000002</v>
      </c>
      <c r="M163" s="27">
        <v>7177.2929800000002</v>
      </c>
      <c r="N163" s="27">
        <v>0</v>
      </c>
      <c r="O163" s="27">
        <f t="shared" si="14"/>
        <v>95.16676748248365</v>
      </c>
      <c r="P163" s="27">
        <f t="shared" si="15"/>
        <v>95.16676748248365</v>
      </c>
      <c r="Q163" s="27">
        <f t="shared" si="16"/>
        <v>0</v>
      </c>
      <c r="R163" s="27">
        <v>6841.6514200000001</v>
      </c>
      <c r="S163" s="27">
        <v>6841.6514200000001</v>
      </c>
      <c r="T163" s="27">
        <v>0</v>
      </c>
      <c r="U163" s="68">
        <f t="shared" si="17"/>
        <v>104.90585590225818</v>
      </c>
      <c r="V163" s="68">
        <f t="shared" si="18"/>
        <v>104.90585590225818</v>
      </c>
      <c r="W163" s="68">
        <f t="shared" si="19"/>
        <v>0</v>
      </c>
    </row>
    <row r="164" spans="1:23" s="13" customFormat="1" ht="30" x14ac:dyDescent="0.25">
      <c r="A164" s="13" t="s">
        <v>423</v>
      </c>
      <c r="B164" s="4"/>
      <c r="C164" s="21" t="s">
        <v>194</v>
      </c>
      <c r="D164" s="22" t="s">
        <v>195</v>
      </c>
      <c r="E164" s="37"/>
      <c r="F164" s="27">
        <v>18285.701000000001</v>
      </c>
      <c r="G164" s="27">
        <v>18285.701000000001</v>
      </c>
      <c r="H164" s="27">
        <v>0</v>
      </c>
      <c r="I164" s="27">
        <f>VLOOKUP($A164,[1]ГП!$A$6:$J$208,8,0)</f>
        <v>18285.691999999999</v>
      </c>
      <c r="J164" s="27">
        <f>VLOOKUP($A164,[1]ГП!$A$6:$J$208,9,0)</f>
        <v>18285.691999999999</v>
      </c>
      <c r="K164" s="27">
        <f>VLOOKUP($A164,[1]ГП!$A$6:$J$208,10,0)</f>
        <v>0</v>
      </c>
      <c r="L164" s="27">
        <v>14980.99181</v>
      </c>
      <c r="M164" s="27">
        <v>14980.99181</v>
      </c>
      <c r="N164" s="27">
        <v>0</v>
      </c>
      <c r="O164" s="27">
        <f t="shared" si="14"/>
        <v>81.927398809954795</v>
      </c>
      <c r="P164" s="27">
        <f t="shared" si="15"/>
        <v>81.927398809954795</v>
      </c>
      <c r="Q164" s="27">
        <f t="shared" si="16"/>
        <v>0</v>
      </c>
      <c r="R164" s="27">
        <v>13894.111700000001</v>
      </c>
      <c r="S164" s="27">
        <v>13894.111700000001</v>
      </c>
      <c r="T164" s="27">
        <v>0</v>
      </c>
      <c r="U164" s="68">
        <f t="shared" si="17"/>
        <v>107.82259516454009</v>
      </c>
      <c r="V164" s="68">
        <f t="shared" si="18"/>
        <v>107.82259516454009</v>
      </c>
      <c r="W164" s="68">
        <f t="shared" si="19"/>
        <v>0</v>
      </c>
    </row>
    <row r="165" spans="1:23" s="8" customFormat="1" ht="57" x14ac:dyDescent="0.25">
      <c r="A165" s="13" t="s">
        <v>51</v>
      </c>
      <c r="B165" s="9">
        <v>15</v>
      </c>
      <c r="C165" s="10" t="s">
        <v>52</v>
      </c>
      <c r="D165" s="9" t="s">
        <v>53</v>
      </c>
      <c r="E165" s="33"/>
      <c r="F165" s="26">
        <v>7254356.7007400002</v>
      </c>
      <c r="G165" s="26">
        <v>6171698.50074</v>
      </c>
      <c r="H165" s="26">
        <v>1082658.2</v>
      </c>
      <c r="I165" s="26">
        <f>VLOOKUP($A165,[1]ГП!$A$6:$J$208,8,0)</f>
        <v>7254974.8751599994</v>
      </c>
      <c r="J165" s="26">
        <f>VLOOKUP($A165,[1]ГП!$A$6:$J$208,9,0)</f>
        <v>6172316.6751599992</v>
      </c>
      <c r="K165" s="26">
        <f>VLOOKUP($A165,[1]ГП!$A$6:$J$208,10,0)</f>
        <v>1082658.2</v>
      </c>
      <c r="L165" s="26">
        <v>6547961.3953199992</v>
      </c>
      <c r="M165" s="26">
        <v>5465303.1953199999</v>
      </c>
      <c r="N165" s="26">
        <v>1082658.2</v>
      </c>
      <c r="O165" s="26">
        <f t="shared" si="14"/>
        <v>90.254777004663183</v>
      </c>
      <c r="P165" s="26">
        <f t="shared" si="15"/>
        <v>88.545411438701478</v>
      </c>
      <c r="Q165" s="26">
        <f t="shared" si="16"/>
        <v>100</v>
      </c>
      <c r="R165" s="26">
        <v>6100309.7068200009</v>
      </c>
      <c r="S165" s="26">
        <v>5383532.5068200007</v>
      </c>
      <c r="T165" s="26">
        <v>716777.2</v>
      </c>
      <c r="U165" s="67">
        <f t="shared" si="17"/>
        <v>107.33817969929518</v>
      </c>
      <c r="V165" s="67">
        <f t="shared" si="18"/>
        <v>101.51890396122639</v>
      </c>
      <c r="W165" s="67">
        <f t="shared" si="19"/>
        <v>151.04528994504849</v>
      </c>
    </row>
    <row r="166" spans="1:23" s="8" customFormat="1" ht="30" x14ac:dyDescent="0.25">
      <c r="A166" s="13" t="s">
        <v>424</v>
      </c>
      <c r="B166" s="9"/>
      <c r="C166" s="21" t="s">
        <v>90</v>
      </c>
      <c r="D166" s="22" t="s">
        <v>91</v>
      </c>
      <c r="E166" s="37"/>
      <c r="F166" s="27">
        <v>1529.07</v>
      </c>
      <c r="G166" s="27">
        <v>1529.07</v>
      </c>
      <c r="H166" s="27">
        <v>0</v>
      </c>
      <c r="I166" s="27">
        <f>VLOOKUP($A166,[1]ГП!$A$6:$J$208,8,0)</f>
        <v>1529.1</v>
      </c>
      <c r="J166" s="27">
        <f>VLOOKUP($A166,[1]ГП!$A$6:$J$208,9,0)</f>
        <v>1529.1</v>
      </c>
      <c r="K166" s="27">
        <f>VLOOKUP($A166,[1]ГП!$A$6:$J$208,10,0)</f>
        <v>0</v>
      </c>
      <c r="L166" s="27">
        <v>1525.7090000000001</v>
      </c>
      <c r="M166" s="27">
        <v>1525.7090000000001</v>
      </c>
      <c r="N166" s="27">
        <v>0</v>
      </c>
      <c r="O166" s="27">
        <f t="shared" si="14"/>
        <v>99.778235563403314</v>
      </c>
      <c r="P166" s="27">
        <f t="shared" si="15"/>
        <v>99.778235563403314</v>
      </c>
      <c r="Q166" s="27">
        <f t="shared" si="16"/>
        <v>0</v>
      </c>
      <c r="R166" s="27">
        <v>2134.8000000000002</v>
      </c>
      <c r="S166" s="27">
        <v>2134.8000000000002</v>
      </c>
      <c r="T166" s="27">
        <v>0</v>
      </c>
      <c r="U166" s="68">
        <f t="shared" si="17"/>
        <v>71.468474798575983</v>
      </c>
      <c r="V166" s="68">
        <f t="shared" si="18"/>
        <v>71.468474798575983</v>
      </c>
      <c r="W166" s="68">
        <f t="shared" si="19"/>
        <v>0</v>
      </c>
    </row>
    <row r="167" spans="1:23" s="8" customFormat="1" ht="30" x14ac:dyDescent="0.25">
      <c r="A167" s="13" t="s">
        <v>592</v>
      </c>
      <c r="B167" s="9"/>
      <c r="C167" s="21" t="s">
        <v>600</v>
      </c>
      <c r="D167" s="22" t="s">
        <v>601</v>
      </c>
      <c r="E167" s="37"/>
      <c r="F167" s="27">
        <v>27501</v>
      </c>
      <c r="G167" s="27">
        <v>27501</v>
      </c>
      <c r="H167" s="27">
        <v>0</v>
      </c>
      <c r="I167" s="27">
        <f>VLOOKUP($A167,[1]ГП!$A$6:$J$208,8,0)</f>
        <v>26311.924629999998</v>
      </c>
      <c r="J167" s="27">
        <f>VLOOKUP($A167,[1]ГП!$A$6:$J$208,9,0)</f>
        <v>26311.924629999998</v>
      </c>
      <c r="K167" s="27">
        <f>VLOOKUP($A167,[1]ГП!$A$6:$J$208,10,0)</f>
        <v>0</v>
      </c>
      <c r="L167" s="27">
        <v>26299.635710000002</v>
      </c>
      <c r="M167" s="27">
        <v>26299.635710000002</v>
      </c>
      <c r="N167" s="27">
        <v>0</v>
      </c>
      <c r="O167" s="27">
        <f t="shared" si="14"/>
        <v>99.953295244750038</v>
      </c>
      <c r="P167" s="27">
        <f t="shared" si="15"/>
        <v>99.953295244750038</v>
      </c>
      <c r="Q167" s="27">
        <f t="shared" si="16"/>
        <v>0</v>
      </c>
      <c r="R167" s="27">
        <v>8542.8237200000003</v>
      </c>
      <c r="S167" s="27">
        <v>8542.8237200000003</v>
      </c>
      <c r="T167" s="27">
        <v>0</v>
      </c>
      <c r="U167" s="68">
        <f t="shared" si="17"/>
        <v>307.85647195819701</v>
      </c>
      <c r="V167" s="68">
        <f t="shared" si="18"/>
        <v>307.85647195819701</v>
      </c>
      <c r="W167" s="68">
        <f t="shared" si="19"/>
        <v>0</v>
      </c>
    </row>
    <row r="168" spans="1:23" s="8" customFormat="1" ht="45" x14ac:dyDescent="0.25">
      <c r="A168" s="13" t="s">
        <v>425</v>
      </c>
      <c r="B168" s="9"/>
      <c r="C168" s="21" t="s">
        <v>96</v>
      </c>
      <c r="D168" s="22" t="s">
        <v>97</v>
      </c>
      <c r="E168" s="37"/>
      <c r="F168" s="27">
        <v>2022280.2260800002</v>
      </c>
      <c r="G168" s="27">
        <v>2022280.2260800002</v>
      </c>
      <c r="H168" s="27">
        <v>0</v>
      </c>
      <c r="I168" s="27">
        <f>VLOOKUP($A168,[1]ГП!$A$6:$J$208,8,0)</f>
        <v>1926227.9092300001</v>
      </c>
      <c r="J168" s="27">
        <f>VLOOKUP($A168,[1]ГП!$A$6:$J$208,9,0)</f>
        <v>1926227.9092300001</v>
      </c>
      <c r="K168" s="27">
        <f>VLOOKUP($A168,[1]ГП!$A$6:$J$208,10,0)</f>
        <v>0</v>
      </c>
      <c r="L168" s="27">
        <v>1686987.7241199999</v>
      </c>
      <c r="M168" s="27">
        <v>1686987.7241199999</v>
      </c>
      <c r="N168" s="27">
        <v>0</v>
      </c>
      <c r="O168" s="27">
        <f t="shared" si="14"/>
        <v>87.579860931117167</v>
      </c>
      <c r="P168" s="27">
        <f t="shared" si="15"/>
        <v>87.579860931117167</v>
      </c>
      <c r="Q168" s="27">
        <f t="shared" si="16"/>
        <v>0</v>
      </c>
      <c r="R168" s="27">
        <v>1480367.06339</v>
      </c>
      <c r="S168" s="27">
        <v>1480367.06339</v>
      </c>
      <c r="T168" s="27">
        <v>0</v>
      </c>
      <c r="U168" s="68">
        <f t="shared" si="17"/>
        <v>113.9573938004838</v>
      </c>
      <c r="V168" s="68">
        <f t="shared" si="18"/>
        <v>113.9573938004838</v>
      </c>
      <c r="W168" s="68">
        <f t="shared" si="19"/>
        <v>0</v>
      </c>
    </row>
    <row r="169" spans="1:23" s="8" customFormat="1" ht="30" x14ac:dyDescent="0.25">
      <c r="A169" s="13" t="s">
        <v>426</v>
      </c>
      <c r="B169" s="9"/>
      <c r="C169" s="21" t="s">
        <v>92</v>
      </c>
      <c r="D169" s="22" t="s">
        <v>93</v>
      </c>
      <c r="E169" s="37"/>
      <c r="F169" s="27">
        <v>8700</v>
      </c>
      <c r="G169" s="27">
        <v>8700</v>
      </c>
      <c r="H169" s="27">
        <v>0</v>
      </c>
      <c r="I169" s="27">
        <f>VLOOKUP($A169,[1]ГП!$A$6:$J$208,8,0)</f>
        <v>7138.8367400000006</v>
      </c>
      <c r="J169" s="27">
        <f>VLOOKUP($A169,[1]ГП!$A$6:$J$208,9,0)</f>
        <v>7138.8367400000006</v>
      </c>
      <c r="K169" s="27">
        <f>VLOOKUP($A169,[1]ГП!$A$6:$J$208,10,0)</f>
        <v>0</v>
      </c>
      <c r="L169" s="27">
        <v>7011.4715400000005</v>
      </c>
      <c r="M169" s="27">
        <v>7011.4715400000005</v>
      </c>
      <c r="N169" s="27">
        <v>0</v>
      </c>
      <c r="O169" s="27">
        <f t="shared" si="14"/>
        <v>98.21588299832726</v>
      </c>
      <c r="P169" s="27">
        <f t="shared" si="15"/>
        <v>98.21588299832726</v>
      </c>
      <c r="Q169" s="27">
        <f t="shared" si="16"/>
        <v>0</v>
      </c>
      <c r="R169" s="27">
        <v>7481.0473300000003</v>
      </c>
      <c r="S169" s="27">
        <v>7481.0473300000003</v>
      </c>
      <c r="T169" s="27">
        <v>0</v>
      </c>
      <c r="U169" s="68">
        <f t="shared" si="17"/>
        <v>93.723127668007962</v>
      </c>
      <c r="V169" s="68">
        <f t="shared" si="18"/>
        <v>93.723127668007962</v>
      </c>
      <c r="W169" s="68">
        <f t="shared" si="19"/>
        <v>0</v>
      </c>
    </row>
    <row r="170" spans="1:23" s="8" customFormat="1" ht="30" x14ac:dyDescent="0.25">
      <c r="A170" s="13" t="s">
        <v>491</v>
      </c>
      <c r="B170" s="9"/>
      <c r="C170" s="21" t="s">
        <v>509</v>
      </c>
      <c r="D170" s="22" t="s">
        <v>562</v>
      </c>
      <c r="E170" s="37"/>
      <c r="F170" s="27">
        <v>29739.91</v>
      </c>
      <c r="G170" s="27">
        <v>29739.91</v>
      </c>
      <c r="H170" s="27">
        <v>0</v>
      </c>
      <c r="I170" s="27">
        <f>VLOOKUP($A170,[1]ГП!$A$6:$J$208,8,0)</f>
        <v>29739.91</v>
      </c>
      <c r="J170" s="27">
        <f>VLOOKUP($A170,[1]ГП!$A$6:$J$208,9,0)</f>
        <v>29739.91</v>
      </c>
      <c r="K170" s="27">
        <f>VLOOKUP($A170,[1]ГП!$A$6:$J$208,10,0)</f>
        <v>0</v>
      </c>
      <c r="L170" s="27">
        <v>29739.91</v>
      </c>
      <c r="M170" s="27">
        <v>29739.91</v>
      </c>
      <c r="N170" s="27">
        <v>0</v>
      </c>
      <c r="O170" s="27">
        <f t="shared" si="14"/>
        <v>100</v>
      </c>
      <c r="P170" s="27">
        <f t="shared" si="15"/>
        <v>100</v>
      </c>
      <c r="Q170" s="27">
        <f t="shared" si="16"/>
        <v>0</v>
      </c>
      <c r="R170" s="27">
        <v>26825.67556</v>
      </c>
      <c r="S170" s="27">
        <v>26825.67556</v>
      </c>
      <c r="T170" s="27">
        <v>0</v>
      </c>
      <c r="U170" s="68">
        <f t="shared" si="17"/>
        <v>110.86360130421259</v>
      </c>
      <c r="V170" s="68">
        <f t="shared" si="18"/>
        <v>110.86360130421259</v>
      </c>
      <c r="W170" s="68">
        <f t="shared" si="19"/>
        <v>0</v>
      </c>
    </row>
    <row r="171" spans="1:23" s="8" customFormat="1" ht="30" x14ac:dyDescent="0.25">
      <c r="A171" s="13" t="s">
        <v>492</v>
      </c>
      <c r="B171" s="9"/>
      <c r="C171" s="21" t="s">
        <v>508</v>
      </c>
      <c r="D171" s="22" t="s">
        <v>563</v>
      </c>
      <c r="E171" s="37"/>
      <c r="F171" s="27">
        <v>2772794.4000399997</v>
      </c>
      <c r="G171" s="27">
        <v>1690136.2000399998</v>
      </c>
      <c r="H171" s="27">
        <v>1082658.2</v>
      </c>
      <c r="I171" s="27">
        <f>VLOOKUP($A171,[1]ГП!$A$6:$J$208,8,0)</f>
        <v>2876776.9016900002</v>
      </c>
      <c r="J171" s="27">
        <f>VLOOKUP($A171,[1]ГП!$A$6:$J$208,9,0)</f>
        <v>1794118.7016900002</v>
      </c>
      <c r="K171" s="27">
        <f>VLOOKUP($A171,[1]ГП!$A$6:$J$208,10,0)</f>
        <v>1082658.2</v>
      </c>
      <c r="L171" s="27">
        <v>2876776.9016899997</v>
      </c>
      <c r="M171" s="27">
        <v>1794118.7016899998</v>
      </c>
      <c r="N171" s="27">
        <v>1082658.2</v>
      </c>
      <c r="O171" s="27">
        <f t="shared" si="14"/>
        <v>99.999999999999986</v>
      </c>
      <c r="P171" s="27">
        <f t="shared" si="15"/>
        <v>99.999999999999972</v>
      </c>
      <c r="Q171" s="27">
        <f t="shared" si="16"/>
        <v>100</v>
      </c>
      <c r="R171" s="27">
        <v>0</v>
      </c>
      <c r="S171" s="27">
        <v>0</v>
      </c>
      <c r="T171" s="27">
        <v>0</v>
      </c>
      <c r="U171" s="68">
        <f t="shared" si="17"/>
        <v>0</v>
      </c>
      <c r="V171" s="68">
        <f t="shared" si="18"/>
        <v>0</v>
      </c>
      <c r="W171" s="68">
        <f t="shared" si="19"/>
        <v>0</v>
      </c>
    </row>
    <row r="172" spans="1:23" s="8" customFormat="1" ht="30" x14ac:dyDescent="0.25">
      <c r="A172" s="13" t="s">
        <v>575</v>
      </c>
      <c r="B172" s="9"/>
      <c r="C172" s="21" t="s">
        <v>577</v>
      </c>
      <c r="D172" s="22" t="s">
        <v>576</v>
      </c>
      <c r="E172" s="37"/>
      <c r="F172" s="27">
        <v>7800</v>
      </c>
      <c r="G172" s="27">
        <v>7800</v>
      </c>
      <c r="H172" s="27">
        <v>0</v>
      </c>
      <c r="I172" s="27">
        <f>VLOOKUP($A172,[1]ГП!$A$6:$J$208,8,0)</f>
        <v>7800</v>
      </c>
      <c r="J172" s="27">
        <f>VLOOKUP($A172,[1]ГП!$A$6:$J$208,9,0)</f>
        <v>7800</v>
      </c>
      <c r="K172" s="27">
        <f>VLOOKUP($A172,[1]ГП!$A$6:$J$208,10,0)</f>
        <v>0</v>
      </c>
      <c r="L172" s="27">
        <v>7800</v>
      </c>
      <c r="M172" s="27">
        <v>7800</v>
      </c>
      <c r="N172" s="27">
        <v>0</v>
      </c>
      <c r="O172" s="27">
        <f t="shared" si="14"/>
        <v>100</v>
      </c>
      <c r="P172" s="27">
        <f t="shared" si="15"/>
        <v>100</v>
      </c>
      <c r="Q172" s="27">
        <f t="shared" si="16"/>
        <v>0</v>
      </c>
      <c r="R172" s="27">
        <v>0</v>
      </c>
      <c r="S172" s="27">
        <v>0</v>
      </c>
      <c r="T172" s="27">
        <v>0</v>
      </c>
      <c r="U172" s="68">
        <f t="shared" si="17"/>
        <v>0</v>
      </c>
      <c r="V172" s="68">
        <f t="shared" si="18"/>
        <v>0</v>
      </c>
      <c r="W172" s="68">
        <f t="shared" si="19"/>
        <v>0</v>
      </c>
    </row>
    <row r="173" spans="1:23" s="8" customFormat="1" ht="30" x14ac:dyDescent="0.25">
      <c r="A173" t="s">
        <v>677</v>
      </c>
      <c r="B173" s="52"/>
      <c r="C173" s="50" t="s">
        <v>678</v>
      </c>
      <c r="D173" s="51"/>
      <c r="E173" s="51" t="s">
        <v>679</v>
      </c>
      <c r="F173" s="27">
        <v>0</v>
      </c>
      <c r="G173" s="27">
        <v>0</v>
      </c>
      <c r="H173" s="27">
        <v>0</v>
      </c>
      <c r="I173" s="34">
        <v>0</v>
      </c>
      <c r="J173" s="34">
        <v>0</v>
      </c>
      <c r="K173" s="34">
        <v>0</v>
      </c>
      <c r="L173" s="34">
        <v>0</v>
      </c>
      <c r="M173" s="34">
        <v>0</v>
      </c>
      <c r="N173" s="34">
        <v>0</v>
      </c>
      <c r="O173" s="34">
        <f t="shared" si="14"/>
        <v>0</v>
      </c>
      <c r="P173" s="34">
        <f t="shared" si="15"/>
        <v>0</v>
      </c>
      <c r="Q173" s="34">
        <f t="shared" si="16"/>
        <v>0</v>
      </c>
      <c r="R173" s="27">
        <v>2473235.4646700006</v>
      </c>
      <c r="S173" s="27">
        <v>1756458.2646700006</v>
      </c>
      <c r="T173" s="27">
        <v>716777.2</v>
      </c>
      <c r="U173" s="68">
        <f t="shared" si="17"/>
        <v>0</v>
      </c>
      <c r="V173" s="68">
        <f t="shared" si="18"/>
        <v>0</v>
      </c>
      <c r="W173" s="68">
        <f t="shared" si="19"/>
        <v>0</v>
      </c>
    </row>
    <row r="174" spans="1:23" s="8" customFormat="1" ht="30" x14ac:dyDescent="0.25">
      <c r="A174" t="s">
        <v>680</v>
      </c>
      <c r="B174" s="52"/>
      <c r="C174" s="50" t="s">
        <v>681</v>
      </c>
      <c r="D174" s="51"/>
      <c r="E174" s="51" t="s">
        <v>682</v>
      </c>
      <c r="F174" s="27">
        <v>0</v>
      </c>
      <c r="G174" s="27">
        <v>0</v>
      </c>
      <c r="H174" s="27">
        <v>0</v>
      </c>
      <c r="I174" s="34">
        <v>0</v>
      </c>
      <c r="J174" s="34">
        <v>0</v>
      </c>
      <c r="K174" s="34">
        <v>0</v>
      </c>
      <c r="L174" s="34">
        <v>0</v>
      </c>
      <c r="M174" s="34">
        <v>0</v>
      </c>
      <c r="N174" s="34">
        <v>0</v>
      </c>
      <c r="O174" s="34">
        <f t="shared" si="14"/>
        <v>0</v>
      </c>
      <c r="P174" s="34">
        <f t="shared" si="15"/>
        <v>0</v>
      </c>
      <c r="Q174" s="34">
        <f t="shared" si="16"/>
        <v>0</v>
      </c>
      <c r="R174" s="27">
        <v>398562.8</v>
      </c>
      <c r="S174" s="27">
        <v>398562.8</v>
      </c>
      <c r="T174" s="27">
        <v>0</v>
      </c>
      <c r="U174" s="68">
        <f t="shared" si="17"/>
        <v>0</v>
      </c>
      <c r="V174" s="68">
        <f t="shared" si="18"/>
        <v>0</v>
      </c>
      <c r="W174" s="68">
        <f t="shared" si="19"/>
        <v>0</v>
      </c>
    </row>
    <row r="175" spans="1:23" s="8" customFormat="1" ht="45" x14ac:dyDescent="0.25">
      <c r="A175" s="13" t="s">
        <v>427</v>
      </c>
      <c r="B175" s="9"/>
      <c r="C175" s="21" t="s">
        <v>94</v>
      </c>
      <c r="D175" s="22" t="s">
        <v>95</v>
      </c>
      <c r="E175" s="37"/>
      <c r="F175" s="27">
        <v>54534.088759999999</v>
      </c>
      <c r="G175" s="27">
        <v>54534.088759999999</v>
      </c>
      <c r="H175" s="27">
        <v>0</v>
      </c>
      <c r="I175" s="27">
        <f>VLOOKUP($A175,[1]ГП!$A$6:$J$208,8,0)</f>
        <v>56076.313850000006</v>
      </c>
      <c r="J175" s="27">
        <f>VLOOKUP($A175,[1]ГП!$A$6:$J$208,9,0)</f>
        <v>56076.313850000006</v>
      </c>
      <c r="K175" s="27">
        <f>VLOOKUP($A175,[1]ГП!$A$6:$J$208,10,0)</f>
        <v>0</v>
      </c>
      <c r="L175" s="27">
        <v>55817.801869999988</v>
      </c>
      <c r="M175" s="27">
        <v>55817.801869999988</v>
      </c>
      <c r="N175" s="27">
        <v>0</v>
      </c>
      <c r="O175" s="27">
        <f t="shared" si="14"/>
        <v>99.538999691221647</v>
      </c>
      <c r="P175" s="27">
        <f t="shared" si="15"/>
        <v>99.538999691221647</v>
      </c>
      <c r="Q175" s="27">
        <f t="shared" si="16"/>
        <v>0</v>
      </c>
      <c r="R175" s="27">
        <v>47968.679000000011</v>
      </c>
      <c r="S175" s="27">
        <v>47968.679000000011</v>
      </c>
      <c r="T175" s="27">
        <v>0</v>
      </c>
      <c r="U175" s="68">
        <f t="shared" si="17"/>
        <v>116.36301652167651</v>
      </c>
      <c r="V175" s="68">
        <f t="shared" si="18"/>
        <v>116.36301652167651</v>
      </c>
      <c r="W175" s="68">
        <f t="shared" si="19"/>
        <v>0</v>
      </c>
    </row>
    <row r="176" spans="1:23" s="8" customFormat="1" ht="45" x14ac:dyDescent="0.25">
      <c r="A176" s="13" t="s">
        <v>428</v>
      </c>
      <c r="B176" s="9"/>
      <c r="C176" s="21" t="s">
        <v>98</v>
      </c>
      <c r="D176" s="22" t="s">
        <v>99</v>
      </c>
      <c r="E176" s="37"/>
      <c r="F176" s="27">
        <v>49527.139750000002</v>
      </c>
      <c r="G176" s="27">
        <v>49527.139750000002</v>
      </c>
      <c r="H176" s="27">
        <v>0</v>
      </c>
      <c r="I176" s="27">
        <f>VLOOKUP($A176,[1]ГП!$A$6:$J$208,8,0)</f>
        <v>49527.18075</v>
      </c>
      <c r="J176" s="27">
        <f>VLOOKUP($A176,[1]ГП!$A$6:$J$208,9,0)</f>
        <v>49527.18075</v>
      </c>
      <c r="K176" s="27">
        <f>VLOOKUP($A176,[1]ГП!$A$6:$J$208,10,0)</f>
        <v>0</v>
      </c>
      <c r="L176" s="27">
        <v>46938.460950000001</v>
      </c>
      <c r="M176" s="27">
        <v>46938.460950000001</v>
      </c>
      <c r="N176" s="27">
        <v>0</v>
      </c>
      <c r="O176" s="27">
        <f t="shared" si="14"/>
        <v>94.77313313457681</v>
      </c>
      <c r="P176" s="27">
        <f t="shared" si="15"/>
        <v>94.77313313457681</v>
      </c>
      <c r="Q176" s="27">
        <f t="shared" si="16"/>
        <v>0</v>
      </c>
      <c r="R176" s="27">
        <v>40053.510569999999</v>
      </c>
      <c r="S176" s="27">
        <v>40053.510569999999</v>
      </c>
      <c r="T176" s="27">
        <v>0</v>
      </c>
      <c r="U176" s="68">
        <f t="shared" si="17"/>
        <v>117.18938061113877</v>
      </c>
      <c r="V176" s="68">
        <f t="shared" si="18"/>
        <v>117.18938061113877</v>
      </c>
      <c r="W176" s="68">
        <f t="shared" si="19"/>
        <v>0</v>
      </c>
    </row>
    <row r="177" spans="1:23" s="8" customFormat="1" ht="45" x14ac:dyDescent="0.25">
      <c r="A177" s="13" t="s">
        <v>429</v>
      </c>
      <c r="B177" s="9"/>
      <c r="C177" s="21" t="s">
        <v>100</v>
      </c>
      <c r="D177" s="22" t="s">
        <v>101</v>
      </c>
      <c r="E177" s="37"/>
      <c r="F177" s="27">
        <v>2126744.5265900004</v>
      </c>
      <c r="G177" s="27">
        <v>2126744.5265900004</v>
      </c>
      <c r="H177" s="27">
        <v>0</v>
      </c>
      <c r="I177" s="27">
        <f>VLOOKUP($A177,[1]ГП!$A$6:$J$208,8,0)</f>
        <v>2118730.0234899996</v>
      </c>
      <c r="J177" s="27">
        <f>VLOOKUP($A177,[1]ГП!$A$6:$J$208,9,0)</f>
        <v>2118730.0234899996</v>
      </c>
      <c r="K177" s="27">
        <f>VLOOKUP($A177,[1]ГП!$A$6:$J$208,10,0)</f>
        <v>0</v>
      </c>
      <c r="L177" s="27">
        <v>1665789.5808999997</v>
      </c>
      <c r="M177" s="27">
        <v>1665789.5808999997</v>
      </c>
      <c r="N177" s="27">
        <v>0</v>
      </c>
      <c r="O177" s="27">
        <f t="shared" si="14"/>
        <v>78.622078435273664</v>
      </c>
      <c r="P177" s="27">
        <f t="shared" si="15"/>
        <v>78.622078435273664</v>
      </c>
      <c r="Q177" s="27">
        <f t="shared" si="16"/>
        <v>0</v>
      </c>
      <c r="R177" s="27">
        <v>1517006.9067599999</v>
      </c>
      <c r="S177" s="27">
        <v>1517006.9067599999</v>
      </c>
      <c r="T177" s="27">
        <v>0</v>
      </c>
      <c r="U177" s="68">
        <f t="shared" si="17"/>
        <v>109.80764645678296</v>
      </c>
      <c r="V177" s="68">
        <f t="shared" si="18"/>
        <v>109.80764645678296</v>
      </c>
      <c r="W177" s="68">
        <f t="shared" si="19"/>
        <v>0</v>
      </c>
    </row>
    <row r="178" spans="1:23" s="8" customFormat="1" ht="45" x14ac:dyDescent="0.25">
      <c r="A178" s="13" t="s">
        <v>430</v>
      </c>
      <c r="B178" s="9"/>
      <c r="C178" s="21" t="s">
        <v>85</v>
      </c>
      <c r="D178" s="22" t="s">
        <v>86</v>
      </c>
      <c r="E178" s="37"/>
      <c r="F178" s="27">
        <v>42709.947480000003</v>
      </c>
      <c r="G178" s="27">
        <v>42709.947480000003</v>
      </c>
      <c r="H178" s="27">
        <v>0</v>
      </c>
      <c r="I178" s="27">
        <f>VLOOKUP($A178,[1]ГП!$A$6:$J$208,8,0)</f>
        <v>44536.100739999994</v>
      </c>
      <c r="J178" s="27">
        <f>VLOOKUP($A178,[1]ГП!$A$6:$J$208,9,0)</f>
        <v>44536.100739999994</v>
      </c>
      <c r="K178" s="27">
        <f>VLOOKUP($A178,[1]ГП!$A$6:$J$208,10,0)</f>
        <v>0</v>
      </c>
      <c r="L178" s="27">
        <v>43743.937740000001</v>
      </c>
      <c r="M178" s="27">
        <v>43743.937740000001</v>
      </c>
      <c r="N178" s="27">
        <v>0</v>
      </c>
      <c r="O178" s="27">
        <f t="shared" si="14"/>
        <v>98.221301400801536</v>
      </c>
      <c r="P178" s="27">
        <f t="shared" si="15"/>
        <v>98.221301400801536</v>
      </c>
      <c r="Q178" s="27">
        <f t="shared" si="16"/>
        <v>0</v>
      </c>
      <c r="R178" s="27">
        <v>18604.672050000001</v>
      </c>
      <c r="S178" s="27">
        <v>18604.672050000001</v>
      </c>
      <c r="T178" s="27">
        <v>0</v>
      </c>
      <c r="U178" s="68">
        <f t="shared" si="17"/>
        <v>235.12340138239631</v>
      </c>
      <c r="V178" s="68">
        <f t="shared" si="18"/>
        <v>235.12340138239631</v>
      </c>
      <c r="W178" s="68">
        <f t="shared" si="19"/>
        <v>0</v>
      </c>
    </row>
    <row r="179" spans="1:23" s="8" customFormat="1" ht="60" x14ac:dyDescent="0.25">
      <c r="A179" s="13" t="s">
        <v>431</v>
      </c>
      <c r="B179" s="9"/>
      <c r="C179" s="21" t="s">
        <v>87</v>
      </c>
      <c r="D179" s="22" t="s">
        <v>88</v>
      </c>
      <c r="E179" s="37"/>
      <c r="F179" s="27">
        <v>90019.476999999999</v>
      </c>
      <c r="G179" s="27">
        <v>90019.476999999999</v>
      </c>
      <c r="H179" s="27">
        <v>0</v>
      </c>
      <c r="I179" s="27">
        <f>VLOOKUP($A179,[1]ГП!$A$6:$J$208,8,0)</f>
        <v>90103.75900000002</v>
      </c>
      <c r="J179" s="27">
        <f>VLOOKUP($A179,[1]ГП!$A$6:$J$208,9,0)</f>
        <v>90103.75900000002</v>
      </c>
      <c r="K179" s="27">
        <f>VLOOKUP($A179,[1]ГП!$A$6:$J$208,10,0)</f>
        <v>0</v>
      </c>
      <c r="L179" s="27">
        <v>86612.699280000001</v>
      </c>
      <c r="M179" s="27">
        <v>86612.699280000001</v>
      </c>
      <c r="N179" s="27">
        <v>0</v>
      </c>
      <c r="O179" s="27">
        <f t="shared" si="14"/>
        <v>96.125511567169994</v>
      </c>
      <c r="P179" s="27">
        <f t="shared" si="15"/>
        <v>96.125511567169994</v>
      </c>
      <c r="Q179" s="27">
        <f t="shared" si="16"/>
        <v>0</v>
      </c>
      <c r="R179" s="27">
        <v>64868.950989999998</v>
      </c>
      <c r="S179" s="27">
        <v>64868.950989999998</v>
      </c>
      <c r="T179" s="27">
        <v>0</v>
      </c>
      <c r="U179" s="68">
        <f t="shared" si="17"/>
        <v>133.51950040528934</v>
      </c>
      <c r="V179" s="68">
        <f t="shared" si="18"/>
        <v>133.51950040528934</v>
      </c>
      <c r="W179" s="68">
        <f t="shared" si="19"/>
        <v>0</v>
      </c>
    </row>
    <row r="180" spans="1:23" s="13" customFormat="1" ht="60" x14ac:dyDescent="0.25">
      <c r="A180" s="13" t="s">
        <v>432</v>
      </c>
      <c r="B180" s="4"/>
      <c r="C180" s="21" t="s">
        <v>507</v>
      </c>
      <c r="D180" s="22" t="s">
        <v>89</v>
      </c>
      <c r="E180" s="37"/>
      <c r="F180" s="27">
        <v>12917.562519999999</v>
      </c>
      <c r="G180" s="27">
        <v>12917.562519999999</v>
      </c>
      <c r="H180" s="27">
        <v>0</v>
      </c>
      <c r="I180" s="27">
        <f>VLOOKUP($A180,[1]ГП!$A$6:$J$208,8,0)</f>
        <v>12917.562519999999</v>
      </c>
      <c r="J180" s="27">
        <f>VLOOKUP($A180,[1]ГП!$A$6:$J$208,9,0)</f>
        <v>12917.562519999999</v>
      </c>
      <c r="K180" s="27">
        <f>VLOOKUP($A180,[1]ГП!$A$6:$J$208,10,0)</f>
        <v>0</v>
      </c>
      <c r="L180" s="27">
        <v>12917.562519999999</v>
      </c>
      <c r="M180" s="27">
        <v>12917.562519999999</v>
      </c>
      <c r="N180" s="27">
        <v>0</v>
      </c>
      <c r="O180" s="27">
        <f t="shared" si="14"/>
        <v>100</v>
      </c>
      <c r="P180" s="27">
        <f t="shared" si="15"/>
        <v>100</v>
      </c>
      <c r="Q180" s="27">
        <f t="shared" si="16"/>
        <v>0</v>
      </c>
      <c r="R180" s="27">
        <v>14657.31278</v>
      </c>
      <c r="S180" s="27">
        <v>14657.31278</v>
      </c>
      <c r="T180" s="27">
        <v>0</v>
      </c>
      <c r="U180" s="68">
        <f t="shared" si="17"/>
        <v>88.130496455162628</v>
      </c>
      <c r="V180" s="68">
        <f t="shared" si="18"/>
        <v>88.130496455162628</v>
      </c>
      <c r="W180" s="68">
        <f t="shared" si="19"/>
        <v>0</v>
      </c>
    </row>
    <row r="181" spans="1:23" s="13" customFormat="1" x14ac:dyDescent="0.25">
      <c r="A181" s="13" t="s">
        <v>433</v>
      </c>
      <c r="B181" s="4"/>
      <c r="C181" s="21" t="s">
        <v>107</v>
      </c>
      <c r="D181" s="22" t="s">
        <v>329</v>
      </c>
      <c r="E181" s="37"/>
      <c r="F181" s="27">
        <v>7559.3525200000004</v>
      </c>
      <c r="G181" s="27">
        <v>7559.3525200000004</v>
      </c>
      <c r="H181" s="27">
        <v>0</v>
      </c>
      <c r="I181" s="27">
        <f>VLOOKUP($A181,[1]ГП!$A$6:$J$208,8,0)</f>
        <v>7559.3525199999995</v>
      </c>
      <c r="J181" s="27">
        <f>VLOOKUP($A181,[1]ГП!$A$6:$J$208,9,0)</f>
        <v>7559.3525199999995</v>
      </c>
      <c r="K181" s="27">
        <f>VLOOKUP($A181,[1]ГП!$A$6:$J$208,10,0)</f>
        <v>0</v>
      </c>
      <c r="L181" s="27">
        <v>0</v>
      </c>
      <c r="M181" s="27">
        <v>0</v>
      </c>
      <c r="N181" s="27">
        <v>0</v>
      </c>
      <c r="O181" s="27">
        <f t="shared" si="14"/>
        <v>0</v>
      </c>
      <c r="P181" s="27">
        <f t="shared" si="15"/>
        <v>0</v>
      </c>
      <c r="Q181" s="27">
        <f t="shared" si="16"/>
        <v>0</v>
      </c>
      <c r="R181" s="27">
        <v>0</v>
      </c>
      <c r="S181" s="27">
        <v>0</v>
      </c>
      <c r="T181" s="27">
        <v>0</v>
      </c>
      <c r="U181" s="68">
        <f t="shared" si="17"/>
        <v>0</v>
      </c>
      <c r="V181" s="68">
        <f t="shared" si="18"/>
        <v>0</v>
      </c>
      <c r="W181" s="68">
        <f t="shared" si="19"/>
        <v>0</v>
      </c>
    </row>
    <row r="182" spans="1:23" s="8" customFormat="1" ht="85.5" x14ac:dyDescent="0.25">
      <c r="A182" s="13" t="s">
        <v>54</v>
      </c>
      <c r="B182" s="9">
        <v>16</v>
      </c>
      <c r="C182" s="10" t="s">
        <v>55</v>
      </c>
      <c r="D182" s="9" t="s">
        <v>56</v>
      </c>
      <c r="E182" s="33"/>
      <c r="F182" s="26">
        <v>4411956.3869199995</v>
      </c>
      <c r="G182" s="26">
        <v>546957.68691999931</v>
      </c>
      <c r="H182" s="26">
        <v>3864998.7</v>
      </c>
      <c r="I182" s="26">
        <f>VLOOKUP($A182,[1]ГП!$A$6:$J$208,8,0)</f>
        <v>4363486.2145500006</v>
      </c>
      <c r="J182" s="26">
        <f>VLOOKUP($A182,[1]ГП!$A$6:$J$208,9,0)</f>
        <v>545401.97105000017</v>
      </c>
      <c r="K182" s="26">
        <f>VLOOKUP($A182,[1]ГП!$A$6:$J$208,10,0)</f>
        <v>3818084.2435000003</v>
      </c>
      <c r="L182" s="26">
        <v>4354972.7201199997</v>
      </c>
      <c r="M182" s="26">
        <v>536888.57899999956</v>
      </c>
      <c r="N182" s="26">
        <v>3818084.1411200007</v>
      </c>
      <c r="O182" s="26">
        <f t="shared" si="14"/>
        <v>99.804892372488467</v>
      </c>
      <c r="P182" s="26">
        <f t="shared" si="15"/>
        <v>98.439061004196461</v>
      </c>
      <c r="Q182" s="26">
        <f t="shared" si="16"/>
        <v>99.999997318550541</v>
      </c>
      <c r="R182" s="26">
        <v>3264663.2741200011</v>
      </c>
      <c r="S182" s="26">
        <v>457844.48547000019</v>
      </c>
      <c r="T182" s="26">
        <v>2806818.78865</v>
      </c>
      <c r="U182" s="67">
        <f t="shared" si="17"/>
        <v>133.39730178739165</v>
      </c>
      <c r="V182" s="67">
        <f t="shared" si="18"/>
        <v>117.26439785527975</v>
      </c>
      <c r="W182" s="67">
        <f t="shared" si="19"/>
        <v>136.02887926214825</v>
      </c>
    </row>
    <row r="183" spans="1:23" s="8" customFormat="1" ht="45" x14ac:dyDescent="0.25">
      <c r="A183" s="13" t="s">
        <v>434</v>
      </c>
      <c r="B183" s="9"/>
      <c r="C183" s="21" t="s">
        <v>292</v>
      </c>
      <c r="D183" s="22" t="s">
        <v>293</v>
      </c>
      <c r="E183" s="37"/>
      <c r="F183" s="27">
        <v>2099925.8427400002</v>
      </c>
      <c r="G183" s="27">
        <v>105086.54274000018</v>
      </c>
      <c r="H183" s="27">
        <v>1994839.3</v>
      </c>
      <c r="I183" s="27">
        <f>VLOOKUP($A183,[1]ГП!$A$6:$J$208,8,0)</f>
        <v>2095836.5194800003</v>
      </c>
      <c r="J183" s="27">
        <f>VLOOKUP($A183,[1]ГП!$A$6:$J$208,9,0)</f>
        <v>104882.0759800002</v>
      </c>
      <c r="K183" s="27">
        <f>VLOOKUP($A183,[1]ГП!$A$6:$J$208,10,0)</f>
        <v>1990954.4435000001</v>
      </c>
      <c r="L183" s="27">
        <v>2095836.4116699998</v>
      </c>
      <c r="M183" s="27">
        <v>104882.07055999967</v>
      </c>
      <c r="N183" s="27">
        <v>1990954.3411100002</v>
      </c>
      <c r="O183" s="27">
        <f t="shared" si="14"/>
        <v>99.999994855991886</v>
      </c>
      <c r="P183" s="27">
        <f t="shared" si="15"/>
        <v>99.999994832290966</v>
      </c>
      <c r="Q183" s="27">
        <f t="shared" si="16"/>
        <v>99.999994857240452</v>
      </c>
      <c r="R183" s="27">
        <v>1640623.2406900001</v>
      </c>
      <c r="S183" s="27">
        <v>82063.652040000074</v>
      </c>
      <c r="T183" s="27">
        <v>1558559.58865</v>
      </c>
      <c r="U183" s="68">
        <f t="shared" si="17"/>
        <v>127.74635636567903</v>
      </c>
      <c r="V183" s="68">
        <f t="shared" si="18"/>
        <v>127.80575559673761</v>
      </c>
      <c r="W183" s="68">
        <f t="shared" si="19"/>
        <v>127.74322878694255</v>
      </c>
    </row>
    <row r="184" spans="1:23" s="8" customFormat="1" ht="45" x14ac:dyDescent="0.25">
      <c r="A184" s="32" t="s">
        <v>588</v>
      </c>
      <c r="B184" s="9"/>
      <c r="C184" s="21" t="s">
        <v>587</v>
      </c>
      <c r="D184" s="22" t="s">
        <v>586</v>
      </c>
      <c r="E184" s="37"/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f t="shared" si="14"/>
        <v>0</v>
      </c>
      <c r="P184" s="27">
        <f t="shared" si="15"/>
        <v>0</v>
      </c>
      <c r="Q184" s="27">
        <f t="shared" si="16"/>
        <v>0</v>
      </c>
      <c r="R184" s="27">
        <v>0</v>
      </c>
      <c r="S184" s="27">
        <v>0</v>
      </c>
      <c r="T184" s="27">
        <v>0</v>
      </c>
      <c r="U184" s="68">
        <f t="shared" si="17"/>
        <v>0</v>
      </c>
      <c r="V184" s="68">
        <f t="shared" si="18"/>
        <v>0</v>
      </c>
      <c r="W184" s="68">
        <f t="shared" si="19"/>
        <v>0</v>
      </c>
    </row>
    <row r="185" spans="1:23" s="8" customFormat="1" ht="30" x14ac:dyDescent="0.25">
      <c r="A185" s="13" t="s">
        <v>435</v>
      </c>
      <c r="B185" s="9"/>
      <c r="C185" s="21" t="s">
        <v>294</v>
      </c>
      <c r="D185" s="22" t="s">
        <v>295</v>
      </c>
      <c r="E185" s="37"/>
      <c r="F185" s="27">
        <v>219132.52632</v>
      </c>
      <c r="G185" s="27">
        <v>10956.62632000001</v>
      </c>
      <c r="H185" s="27">
        <v>208175.9</v>
      </c>
      <c r="I185" s="27">
        <f>VLOOKUP($A185,[1]ГП!$A$6:$J$208,8,0)</f>
        <v>178606.21053000001</v>
      </c>
      <c r="J185" s="27">
        <f>VLOOKUP($A185,[1]ГП!$A$6:$J$208,9,0)</f>
        <v>8930.310530000017</v>
      </c>
      <c r="K185" s="27">
        <f>VLOOKUP($A185,[1]ГП!$A$6:$J$208,10,0)</f>
        <v>169675.9</v>
      </c>
      <c r="L185" s="27">
        <v>178606.21053000001</v>
      </c>
      <c r="M185" s="27">
        <v>8930.310530000017</v>
      </c>
      <c r="N185" s="27">
        <v>169675.9</v>
      </c>
      <c r="O185" s="27">
        <f t="shared" si="14"/>
        <v>100</v>
      </c>
      <c r="P185" s="27">
        <f t="shared" si="15"/>
        <v>100</v>
      </c>
      <c r="Q185" s="27">
        <f t="shared" si="16"/>
        <v>100</v>
      </c>
      <c r="R185" s="27">
        <v>280282.84211000003</v>
      </c>
      <c r="S185" s="27">
        <v>14014.142110000015</v>
      </c>
      <c r="T185" s="27">
        <v>266268.7</v>
      </c>
      <c r="U185" s="68">
        <f t="shared" si="17"/>
        <v>63.723561951003795</v>
      </c>
      <c r="V185" s="68">
        <f t="shared" si="18"/>
        <v>63.723561955516715</v>
      </c>
      <c r="W185" s="68">
        <f t="shared" si="19"/>
        <v>63.723561950766275</v>
      </c>
    </row>
    <row r="186" spans="1:23" s="8" customFormat="1" ht="30" x14ac:dyDescent="0.25">
      <c r="A186" s="13" t="s">
        <v>436</v>
      </c>
      <c r="B186" s="9"/>
      <c r="C186" s="21" t="s">
        <v>296</v>
      </c>
      <c r="D186" s="22" t="s">
        <v>297</v>
      </c>
      <c r="E186" s="37"/>
      <c r="F186" s="27">
        <v>81280.210529999997</v>
      </c>
      <c r="G186" s="27">
        <v>4064.0105299999996</v>
      </c>
      <c r="H186" s="27">
        <v>77216.2</v>
      </c>
      <c r="I186" s="27">
        <f>VLOOKUP($A186,[1]ГП!$A$6:$J$208,8,0)</f>
        <v>81280.210529999997</v>
      </c>
      <c r="J186" s="27">
        <f>VLOOKUP($A186,[1]ГП!$A$6:$J$208,9,0)</f>
        <v>4064.0105299999996</v>
      </c>
      <c r="K186" s="27">
        <f>VLOOKUP($A186,[1]ГП!$A$6:$J$208,10,0)</f>
        <v>77216.2</v>
      </c>
      <c r="L186" s="27">
        <v>81280.210529999982</v>
      </c>
      <c r="M186" s="27">
        <v>4064.010529999985</v>
      </c>
      <c r="N186" s="27">
        <v>77216.2</v>
      </c>
      <c r="O186" s="27">
        <f t="shared" si="14"/>
        <v>99.999999999999972</v>
      </c>
      <c r="P186" s="27">
        <f t="shared" si="15"/>
        <v>99.999999999999645</v>
      </c>
      <c r="Q186" s="27">
        <f t="shared" si="16"/>
        <v>100</v>
      </c>
      <c r="R186" s="27">
        <v>88142.947369999994</v>
      </c>
      <c r="S186" s="27">
        <v>4407.1473699999915</v>
      </c>
      <c r="T186" s="27">
        <v>83735.8</v>
      </c>
      <c r="U186" s="68">
        <f t="shared" si="17"/>
        <v>92.214082867921221</v>
      </c>
      <c r="V186" s="68">
        <f t="shared" si="18"/>
        <v>92.214082915951892</v>
      </c>
      <c r="W186" s="68">
        <f t="shared" si="19"/>
        <v>92.214082865393294</v>
      </c>
    </row>
    <row r="187" spans="1:23" s="8" customFormat="1" ht="45" x14ac:dyDescent="0.25">
      <c r="A187" s="13" t="s">
        <v>437</v>
      </c>
      <c r="B187" s="9"/>
      <c r="C187" s="21" t="s">
        <v>298</v>
      </c>
      <c r="D187" s="22" t="s">
        <v>299</v>
      </c>
      <c r="E187" s="37"/>
      <c r="F187" s="27">
        <v>1117321.57895</v>
      </c>
      <c r="G187" s="27">
        <v>55866.078949999996</v>
      </c>
      <c r="H187" s="27">
        <v>1061455.5</v>
      </c>
      <c r="I187" s="27">
        <f>VLOOKUP($A187,[1]ГП!$A$6:$J$208,8,0)</f>
        <v>1117321.57895</v>
      </c>
      <c r="J187" s="27">
        <f>VLOOKUP($A187,[1]ГП!$A$6:$J$208,9,0)</f>
        <v>55866.078949999996</v>
      </c>
      <c r="K187" s="27">
        <f>VLOOKUP($A187,[1]ГП!$A$6:$J$208,10,0)</f>
        <v>1061455.5</v>
      </c>
      <c r="L187" s="27">
        <v>1117321.57895</v>
      </c>
      <c r="M187" s="27">
        <v>55866.078939999919</v>
      </c>
      <c r="N187" s="27">
        <v>1061455.5000100001</v>
      </c>
      <c r="O187" s="27">
        <f t="shared" si="14"/>
        <v>100</v>
      </c>
      <c r="P187" s="27">
        <f t="shared" si="15"/>
        <v>99.999999982099922</v>
      </c>
      <c r="Q187" s="27">
        <f t="shared" si="16"/>
        <v>100.00000000094211</v>
      </c>
      <c r="R187" s="27">
        <v>605249.68422000005</v>
      </c>
      <c r="S187" s="27">
        <v>30262.4842200001</v>
      </c>
      <c r="T187" s="27">
        <v>574987.19999999995</v>
      </c>
      <c r="U187" s="68">
        <f t="shared" si="17"/>
        <v>184.6050659885795</v>
      </c>
      <c r="V187" s="68">
        <f t="shared" si="18"/>
        <v>184.60506590889429</v>
      </c>
      <c r="W187" s="68">
        <f t="shared" si="19"/>
        <v>184.60506599277343</v>
      </c>
    </row>
    <row r="188" spans="1:23" s="8" customFormat="1" ht="30" x14ac:dyDescent="0.25">
      <c r="A188" s="13" t="s">
        <v>493</v>
      </c>
      <c r="B188" s="9"/>
      <c r="C188" s="21" t="s">
        <v>537</v>
      </c>
      <c r="D188" s="22" t="s">
        <v>564</v>
      </c>
      <c r="E188" s="37"/>
      <c r="F188" s="27">
        <v>528597.77865999995</v>
      </c>
      <c r="G188" s="27">
        <v>5285.9786599999643</v>
      </c>
      <c r="H188" s="27">
        <v>523311.8</v>
      </c>
      <c r="I188" s="27">
        <f>VLOOKUP($A188,[1]ГП!$A$6:$J$208,8,0)</f>
        <v>524022.50592999998</v>
      </c>
      <c r="J188" s="27">
        <f>VLOOKUP($A188,[1]ГП!$A$6:$J$208,9,0)</f>
        <v>5240.3059299999732</v>
      </c>
      <c r="K188" s="27">
        <f>VLOOKUP($A188,[1]ГП!$A$6:$J$208,10,0)</f>
        <v>518782.2</v>
      </c>
      <c r="L188" s="27">
        <v>524022.50592999998</v>
      </c>
      <c r="M188" s="27">
        <v>5240.3059299999732</v>
      </c>
      <c r="N188" s="27">
        <v>518782.2</v>
      </c>
      <c r="O188" s="27">
        <f t="shared" si="14"/>
        <v>100</v>
      </c>
      <c r="P188" s="27">
        <f t="shared" si="15"/>
        <v>100</v>
      </c>
      <c r="Q188" s="27">
        <f t="shared" si="16"/>
        <v>100</v>
      </c>
      <c r="R188" s="27">
        <v>0</v>
      </c>
      <c r="S188" s="27">
        <v>0</v>
      </c>
      <c r="T188" s="27">
        <v>0</v>
      </c>
      <c r="U188" s="68">
        <f t="shared" si="17"/>
        <v>0</v>
      </c>
      <c r="V188" s="68">
        <f t="shared" si="18"/>
        <v>0</v>
      </c>
      <c r="W188" s="68">
        <f t="shared" si="19"/>
        <v>0</v>
      </c>
    </row>
    <row r="189" spans="1:23" s="8" customFormat="1" ht="30" x14ac:dyDescent="0.25">
      <c r="A189" t="s">
        <v>683</v>
      </c>
      <c r="B189" s="52"/>
      <c r="C189" s="50" t="s">
        <v>666</v>
      </c>
      <c r="D189" s="51"/>
      <c r="E189" s="51" t="s">
        <v>684</v>
      </c>
      <c r="F189" s="27">
        <v>0</v>
      </c>
      <c r="G189" s="27">
        <v>0</v>
      </c>
      <c r="H189" s="27">
        <v>0</v>
      </c>
      <c r="I189" s="34">
        <v>0</v>
      </c>
      <c r="J189" s="34">
        <v>0</v>
      </c>
      <c r="K189" s="34">
        <v>0</v>
      </c>
      <c r="L189" s="34">
        <v>0</v>
      </c>
      <c r="M189" s="34">
        <v>0</v>
      </c>
      <c r="N189" s="34">
        <v>0</v>
      </c>
      <c r="O189" s="34">
        <f t="shared" si="14"/>
        <v>0</v>
      </c>
      <c r="P189" s="34">
        <f t="shared" si="15"/>
        <v>0</v>
      </c>
      <c r="Q189" s="34">
        <f t="shared" si="16"/>
        <v>0</v>
      </c>
      <c r="R189" s="27">
        <v>115491.09999999999</v>
      </c>
      <c r="S189" s="27">
        <v>1333.0999999999913</v>
      </c>
      <c r="T189" s="27">
        <v>114158</v>
      </c>
      <c r="U189" s="69">
        <f t="shared" si="17"/>
        <v>0</v>
      </c>
      <c r="V189" s="69">
        <f t="shared" si="18"/>
        <v>0</v>
      </c>
      <c r="W189" s="69">
        <f t="shared" si="19"/>
        <v>0</v>
      </c>
    </row>
    <row r="190" spans="1:23" s="8" customFormat="1" ht="30" x14ac:dyDescent="0.25">
      <c r="A190" t="s">
        <v>685</v>
      </c>
      <c r="B190" s="52"/>
      <c r="C190" s="50" t="s">
        <v>686</v>
      </c>
      <c r="D190" s="51"/>
      <c r="E190" s="51" t="s">
        <v>687</v>
      </c>
      <c r="F190" s="27">
        <v>0</v>
      </c>
      <c r="G190" s="27">
        <v>0</v>
      </c>
      <c r="H190" s="27">
        <v>0</v>
      </c>
      <c r="I190" s="34">
        <v>0</v>
      </c>
      <c r="J190" s="34">
        <v>0</v>
      </c>
      <c r="K190" s="34">
        <v>0</v>
      </c>
      <c r="L190" s="34">
        <v>0</v>
      </c>
      <c r="M190" s="34">
        <v>0</v>
      </c>
      <c r="N190" s="34">
        <v>0</v>
      </c>
      <c r="O190" s="34">
        <f t="shared" si="14"/>
        <v>0</v>
      </c>
      <c r="P190" s="34">
        <f t="shared" si="15"/>
        <v>0</v>
      </c>
      <c r="Q190" s="34">
        <f t="shared" si="16"/>
        <v>0</v>
      </c>
      <c r="R190" s="27">
        <v>211221.71718000001</v>
      </c>
      <c r="S190" s="27">
        <v>2112.2171800000069</v>
      </c>
      <c r="T190" s="27">
        <v>209109.5</v>
      </c>
      <c r="U190" s="69">
        <f t="shared" si="17"/>
        <v>0</v>
      </c>
      <c r="V190" s="69">
        <f t="shared" si="18"/>
        <v>0</v>
      </c>
      <c r="W190" s="69">
        <f t="shared" si="19"/>
        <v>0</v>
      </c>
    </row>
    <row r="191" spans="1:23" s="8" customFormat="1" ht="30" x14ac:dyDescent="0.25">
      <c r="A191" s="13" t="s">
        <v>438</v>
      </c>
      <c r="B191" s="9"/>
      <c r="C191" s="21" t="s">
        <v>300</v>
      </c>
      <c r="D191" s="22" t="s">
        <v>301</v>
      </c>
      <c r="E191" s="37"/>
      <c r="F191" s="27">
        <v>8000</v>
      </c>
      <c r="G191" s="27">
        <v>8000</v>
      </c>
      <c r="H191" s="27">
        <v>0</v>
      </c>
      <c r="I191" s="27">
        <f>VLOOKUP($A191,[1]ГП!$A$6:$J$208,8,0)</f>
        <v>8000</v>
      </c>
      <c r="J191" s="27">
        <f>VLOOKUP($A191,[1]ГП!$A$6:$J$208,9,0)</f>
        <v>8000</v>
      </c>
      <c r="K191" s="27">
        <f>VLOOKUP($A191,[1]ГП!$A$6:$J$208,10,0)</f>
        <v>0</v>
      </c>
      <c r="L191" s="27">
        <v>6764.6575000000003</v>
      </c>
      <c r="M191" s="27">
        <v>6764.6575000000003</v>
      </c>
      <c r="N191" s="27">
        <v>0</v>
      </c>
      <c r="O191" s="27">
        <f t="shared" si="14"/>
        <v>84.558218750000009</v>
      </c>
      <c r="P191" s="27">
        <f t="shared" si="15"/>
        <v>84.558218750000009</v>
      </c>
      <c r="Q191" s="27">
        <f t="shared" si="16"/>
        <v>0</v>
      </c>
      <c r="R191" s="27">
        <v>6592.0266899999997</v>
      </c>
      <c r="S191" s="27">
        <v>6592.0266899999997</v>
      </c>
      <c r="T191" s="27">
        <v>0</v>
      </c>
      <c r="U191" s="68">
        <f t="shared" si="17"/>
        <v>102.61878202437921</v>
      </c>
      <c r="V191" s="68">
        <f t="shared" si="18"/>
        <v>102.61878202437921</v>
      </c>
      <c r="W191" s="68">
        <f t="shared" si="19"/>
        <v>0</v>
      </c>
    </row>
    <row r="192" spans="1:23" s="8" customFormat="1" ht="45" x14ac:dyDescent="0.25">
      <c r="A192" s="13" t="s">
        <v>439</v>
      </c>
      <c r="B192" s="9"/>
      <c r="C192" s="21" t="s">
        <v>302</v>
      </c>
      <c r="D192" s="22" t="s">
        <v>303</v>
      </c>
      <c r="E192" s="37"/>
      <c r="F192" s="27">
        <v>98051.372640000016</v>
      </c>
      <c r="G192" s="27">
        <v>98051.372640000016</v>
      </c>
      <c r="H192" s="27">
        <v>0</v>
      </c>
      <c r="I192" s="27">
        <f>VLOOKUP($A192,[1]ГП!$A$6:$J$208,8,0)</f>
        <v>98772.085080000004</v>
      </c>
      <c r="J192" s="27">
        <f>VLOOKUP($A192,[1]ГП!$A$6:$J$208,9,0)</f>
        <v>98772.085080000004</v>
      </c>
      <c r="K192" s="27">
        <f>VLOOKUP($A192,[1]ГП!$A$6:$J$208,10,0)</f>
        <v>0</v>
      </c>
      <c r="L192" s="27">
        <v>97465.827639999989</v>
      </c>
      <c r="M192" s="27">
        <v>97465.827639999989</v>
      </c>
      <c r="N192" s="27">
        <v>0</v>
      </c>
      <c r="O192" s="27">
        <f t="shared" si="14"/>
        <v>98.677503427266913</v>
      </c>
      <c r="P192" s="27">
        <f t="shared" si="15"/>
        <v>98.677503427266913</v>
      </c>
      <c r="Q192" s="27">
        <f t="shared" si="16"/>
        <v>0</v>
      </c>
      <c r="R192" s="27">
        <v>82739.191429999992</v>
      </c>
      <c r="S192" s="27">
        <v>82739.191429999992</v>
      </c>
      <c r="T192" s="27">
        <v>0</v>
      </c>
      <c r="U192" s="68">
        <f t="shared" si="17"/>
        <v>117.79886406366347</v>
      </c>
      <c r="V192" s="68">
        <f t="shared" si="18"/>
        <v>117.79886406366347</v>
      </c>
      <c r="W192" s="68">
        <f t="shared" si="19"/>
        <v>0</v>
      </c>
    </row>
    <row r="193" spans="1:23" s="8" customFormat="1" ht="30" x14ac:dyDescent="0.25">
      <c r="A193" s="13" t="s">
        <v>440</v>
      </c>
      <c r="B193" s="9"/>
      <c r="C193" s="21" t="s">
        <v>308</v>
      </c>
      <c r="D193" s="22" t="s">
        <v>309</v>
      </c>
      <c r="E193" s="37"/>
      <c r="F193" s="27">
        <v>249906.61408</v>
      </c>
      <c r="G193" s="27">
        <v>249906.61408</v>
      </c>
      <c r="H193" s="27">
        <v>0</v>
      </c>
      <c r="I193" s="27">
        <f>VLOOKUP($A193,[1]ГП!$A$6:$J$208,8,0)</f>
        <v>249906.64104999998</v>
      </c>
      <c r="J193" s="27">
        <f>VLOOKUP($A193,[1]ГП!$A$6:$J$208,9,0)</f>
        <v>249906.64104999998</v>
      </c>
      <c r="K193" s="27">
        <f>VLOOKUP($A193,[1]ГП!$A$6:$J$208,10,0)</f>
        <v>0</v>
      </c>
      <c r="L193" s="27">
        <v>243934.85437000002</v>
      </c>
      <c r="M193" s="27">
        <v>243934.85437000002</v>
      </c>
      <c r="N193" s="27">
        <v>0</v>
      </c>
      <c r="O193" s="27">
        <f t="shared" si="14"/>
        <v>97.610392963184538</v>
      </c>
      <c r="P193" s="27">
        <f t="shared" si="15"/>
        <v>97.610392963184538</v>
      </c>
      <c r="Q193" s="27">
        <f t="shared" si="16"/>
        <v>0</v>
      </c>
      <c r="R193" s="27">
        <v>234320.52443000002</v>
      </c>
      <c r="S193" s="27">
        <v>234320.52443000002</v>
      </c>
      <c r="T193" s="27">
        <v>0</v>
      </c>
      <c r="U193" s="68">
        <f t="shared" si="17"/>
        <v>104.10306778007923</v>
      </c>
      <c r="V193" s="68">
        <f t="shared" si="18"/>
        <v>104.10306778007923</v>
      </c>
      <c r="W193" s="68">
        <f t="shared" si="19"/>
        <v>0</v>
      </c>
    </row>
    <row r="194" spans="1:23" s="8" customFormat="1" ht="90" x14ac:dyDescent="0.25">
      <c r="A194" s="13" t="s">
        <v>593</v>
      </c>
      <c r="B194" s="9"/>
      <c r="C194" s="21" t="s">
        <v>602</v>
      </c>
      <c r="D194" s="22" t="s">
        <v>603</v>
      </c>
      <c r="E194" s="37"/>
      <c r="F194" s="27">
        <v>9740.4629999999997</v>
      </c>
      <c r="G194" s="27">
        <v>9740.4629999999997</v>
      </c>
      <c r="H194" s="27">
        <v>0</v>
      </c>
      <c r="I194" s="27">
        <f>VLOOKUP($A194,[1]ГП!$A$6:$J$208,8,0)</f>
        <v>9740.4629999999997</v>
      </c>
      <c r="J194" s="27">
        <f>VLOOKUP($A194,[1]ГП!$A$6:$J$208,9,0)</f>
        <v>9740.4629999999997</v>
      </c>
      <c r="K194" s="27">
        <f>VLOOKUP($A194,[1]ГП!$A$6:$J$208,10,0)</f>
        <v>0</v>
      </c>
      <c r="L194" s="27">
        <v>9740.4629999999997</v>
      </c>
      <c r="M194" s="27">
        <v>9740.4629999999997</v>
      </c>
      <c r="N194" s="27">
        <v>0</v>
      </c>
      <c r="O194" s="27">
        <f t="shared" si="14"/>
        <v>100</v>
      </c>
      <c r="P194" s="27">
        <f t="shared" si="15"/>
        <v>100</v>
      </c>
      <c r="Q194" s="27">
        <f t="shared" si="16"/>
        <v>0</v>
      </c>
      <c r="R194" s="27">
        <v>0</v>
      </c>
      <c r="S194" s="27">
        <v>0</v>
      </c>
      <c r="T194" s="27">
        <v>0</v>
      </c>
      <c r="U194" s="68">
        <f t="shared" si="17"/>
        <v>0</v>
      </c>
      <c r="V194" s="68">
        <f t="shared" si="18"/>
        <v>0</v>
      </c>
      <c r="W194" s="68">
        <f t="shared" si="19"/>
        <v>0</v>
      </c>
    </row>
    <row r="195" spans="1:23" s="8" customFormat="1" ht="57" x14ac:dyDescent="0.25">
      <c r="A195" s="13" t="s">
        <v>57</v>
      </c>
      <c r="B195" s="9">
        <v>17</v>
      </c>
      <c r="C195" s="10" t="s">
        <v>58</v>
      </c>
      <c r="D195" s="9" t="s">
        <v>59</v>
      </c>
      <c r="E195" s="33"/>
      <c r="F195" s="26">
        <v>194200.15908000001</v>
      </c>
      <c r="G195" s="26">
        <v>27972.668579999998</v>
      </c>
      <c r="H195" s="26">
        <v>166227.49050000001</v>
      </c>
      <c r="I195" s="26">
        <f>VLOOKUP($A195,[1]ГП!$A$6:$J$208,8,0)</f>
        <v>194200.16849999997</v>
      </c>
      <c r="J195" s="26">
        <f>VLOOKUP($A195,[1]ГП!$A$6:$J$208,9,0)</f>
        <v>27972.677999999956</v>
      </c>
      <c r="K195" s="26">
        <f>VLOOKUP($A195,[1]ГП!$A$6:$J$208,10,0)</f>
        <v>166227.49050000001</v>
      </c>
      <c r="L195" s="26">
        <v>194045.86896999998</v>
      </c>
      <c r="M195" s="26">
        <v>27818.378469999967</v>
      </c>
      <c r="N195" s="26">
        <v>166227.49050000001</v>
      </c>
      <c r="O195" s="26">
        <f t="shared" si="14"/>
        <v>99.920546139999871</v>
      </c>
      <c r="P195" s="26">
        <f t="shared" si="15"/>
        <v>99.448391998792573</v>
      </c>
      <c r="Q195" s="26">
        <f t="shared" si="16"/>
        <v>100</v>
      </c>
      <c r="R195" s="26">
        <v>161355.98550000001</v>
      </c>
      <c r="S195" s="26">
        <v>24682.395000000004</v>
      </c>
      <c r="T195" s="26">
        <v>136673.59049999999</v>
      </c>
      <c r="U195" s="67">
        <f t="shared" si="17"/>
        <v>120.25947991250685</v>
      </c>
      <c r="V195" s="67">
        <f t="shared" si="18"/>
        <v>112.70534512554377</v>
      </c>
      <c r="W195" s="67">
        <f t="shared" si="19"/>
        <v>121.62370937346525</v>
      </c>
    </row>
    <row r="196" spans="1:23" s="13" customFormat="1" x14ac:dyDescent="0.25">
      <c r="A196" s="13" t="s">
        <v>494</v>
      </c>
      <c r="B196" s="4"/>
      <c r="C196" s="28" t="s">
        <v>506</v>
      </c>
      <c r="D196" s="4" t="s">
        <v>565</v>
      </c>
      <c r="E196" s="38"/>
      <c r="F196" s="27">
        <v>9224.7000000000007</v>
      </c>
      <c r="G196" s="27">
        <v>0</v>
      </c>
      <c r="H196" s="27">
        <v>9224.7000000000007</v>
      </c>
      <c r="I196" s="27">
        <f>VLOOKUP($A196,[1]ГП!$A$6:$J$208,8,0)</f>
        <v>9224.7000000000007</v>
      </c>
      <c r="J196" s="27">
        <f>VLOOKUP($A196,[1]ГП!$A$6:$J$208,9,0)</f>
        <v>0</v>
      </c>
      <c r="K196" s="27">
        <f>VLOOKUP($A196,[1]ГП!$A$6:$J$208,10,0)</f>
        <v>9224.7000000000007</v>
      </c>
      <c r="L196" s="27">
        <v>9224.7000000000007</v>
      </c>
      <c r="M196" s="27">
        <v>0</v>
      </c>
      <c r="N196" s="27">
        <v>9224.7000000000007</v>
      </c>
      <c r="O196" s="27">
        <f t="shared" si="14"/>
        <v>100</v>
      </c>
      <c r="P196" s="27">
        <f t="shared" si="15"/>
        <v>0</v>
      </c>
      <c r="Q196" s="27">
        <f t="shared" si="16"/>
        <v>100</v>
      </c>
      <c r="R196" s="27">
        <v>9701.2999999999993</v>
      </c>
      <c r="S196" s="27">
        <v>0</v>
      </c>
      <c r="T196" s="27">
        <v>9701.2999999999993</v>
      </c>
      <c r="U196" s="68">
        <f t="shared" si="17"/>
        <v>95.087256347087518</v>
      </c>
      <c r="V196" s="68">
        <f t="shared" si="18"/>
        <v>0</v>
      </c>
      <c r="W196" s="68">
        <f t="shared" si="19"/>
        <v>95.087256347087518</v>
      </c>
    </row>
    <row r="197" spans="1:23" s="13" customFormat="1" ht="30" x14ac:dyDescent="0.25">
      <c r="A197" s="13" t="s">
        <v>578</v>
      </c>
      <c r="B197" s="4"/>
      <c r="C197" s="28" t="s">
        <v>580</v>
      </c>
      <c r="D197" s="4" t="s">
        <v>581</v>
      </c>
      <c r="E197" s="38"/>
      <c r="F197" s="27">
        <v>5249.5905000000002</v>
      </c>
      <c r="G197" s="27">
        <v>0</v>
      </c>
      <c r="H197" s="27">
        <v>5249.5905000000002</v>
      </c>
      <c r="I197" s="27">
        <f>VLOOKUP($A197,[1]ГП!$A$6:$J$208,8,0)</f>
        <v>5249.5905000000002</v>
      </c>
      <c r="J197" s="27">
        <f>VLOOKUP($A197,[1]ГП!$A$6:$J$208,9,0)</f>
        <v>0</v>
      </c>
      <c r="K197" s="27">
        <f>VLOOKUP($A197,[1]ГП!$A$6:$J$208,10,0)</f>
        <v>5249.5905000000002</v>
      </c>
      <c r="L197" s="27">
        <v>5249.5905000000002</v>
      </c>
      <c r="M197" s="27">
        <v>0</v>
      </c>
      <c r="N197" s="27">
        <v>5249.5905000000002</v>
      </c>
      <c r="O197" s="27">
        <f t="shared" si="14"/>
        <v>100</v>
      </c>
      <c r="P197" s="27">
        <f t="shared" si="15"/>
        <v>0</v>
      </c>
      <c r="Q197" s="27">
        <f t="shared" si="16"/>
        <v>100</v>
      </c>
      <c r="R197" s="27">
        <v>5249.5905000000002</v>
      </c>
      <c r="S197" s="27">
        <v>0</v>
      </c>
      <c r="T197" s="27">
        <v>5249.5905000000002</v>
      </c>
      <c r="U197" s="68">
        <f t="shared" si="17"/>
        <v>100</v>
      </c>
      <c r="V197" s="68">
        <f t="shared" si="18"/>
        <v>0</v>
      </c>
      <c r="W197" s="68">
        <f t="shared" si="19"/>
        <v>100</v>
      </c>
    </row>
    <row r="198" spans="1:23" s="8" customFormat="1" ht="45" x14ac:dyDescent="0.25">
      <c r="A198" s="13" t="s">
        <v>441</v>
      </c>
      <c r="B198" s="9"/>
      <c r="C198" s="21" t="s">
        <v>164</v>
      </c>
      <c r="D198" s="22" t="s">
        <v>165</v>
      </c>
      <c r="E198" s="37"/>
      <c r="F198" s="27">
        <v>179725.86857999998</v>
      </c>
      <c r="G198" s="27">
        <v>27972.668579999998</v>
      </c>
      <c r="H198" s="27">
        <v>151753.19999999998</v>
      </c>
      <c r="I198" s="27">
        <f>VLOOKUP($A198,[1]ГП!$A$6:$J$208,8,0)</f>
        <v>179725.87799999997</v>
      </c>
      <c r="J198" s="27">
        <f>VLOOKUP($A198,[1]ГП!$A$6:$J$208,9,0)</f>
        <v>27972.677999999956</v>
      </c>
      <c r="K198" s="27">
        <f>VLOOKUP($A198,[1]ГП!$A$6:$J$208,10,0)</f>
        <v>151753.20000000001</v>
      </c>
      <c r="L198" s="27">
        <v>179571.57846999998</v>
      </c>
      <c r="M198" s="27">
        <v>27818.378469999967</v>
      </c>
      <c r="N198" s="27">
        <v>151753.20000000001</v>
      </c>
      <c r="O198" s="27">
        <f t="shared" si="14"/>
        <v>99.914147293802628</v>
      </c>
      <c r="P198" s="27">
        <f t="shared" si="15"/>
        <v>99.448391998792573</v>
      </c>
      <c r="Q198" s="27">
        <f t="shared" si="16"/>
        <v>100</v>
      </c>
      <c r="R198" s="27">
        <v>146405.095</v>
      </c>
      <c r="S198" s="27">
        <v>24682.395000000004</v>
      </c>
      <c r="T198" s="27">
        <v>121722.7</v>
      </c>
      <c r="U198" s="68">
        <f t="shared" si="17"/>
        <v>122.65391342425616</v>
      </c>
      <c r="V198" s="68">
        <f t="shared" si="18"/>
        <v>112.70534512554377</v>
      </c>
      <c r="W198" s="68">
        <f t="shared" si="19"/>
        <v>124.67124045063083</v>
      </c>
    </row>
    <row r="199" spans="1:23" s="8" customFormat="1" ht="57" x14ac:dyDescent="0.25">
      <c r="A199" s="20">
        <v>30</v>
      </c>
      <c r="B199" s="9">
        <v>18</v>
      </c>
      <c r="C199" s="10" t="s">
        <v>582</v>
      </c>
      <c r="D199" s="9" t="s">
        <v>584</v>
      </c>
      <c r="E199" s="33"/>
      <c r="F199" s="26" t="e">
        <v>#N/A</v>
      </c>
      <c r="G199" s="26" t="e">
        <v>#N/A</v>
      </c>
      <c r="H199" s="26" t="e">
        <v>#N/A</v>
      </c>
      <c r="I199" s="26">
        <f>VLOOKUP($A199,[1]ГП!$A$6:$J$208,8,0)</f>
        <v>74283.894740000003</v>
      </c>
      <c r="J199" s="26">
        <f>VLOOKUP($A199,[1]ГП!$A$6:$J$208,9,0)</f>
        <v>3714.1947400000004</v>
      </c>
      <c r="K199" s="26">
        <f>VLOOKUP($A199,[1]ГП!$A$6:$J$208,10,0)</f>
        <v>70569.7</v>
      </c>
      <c r="L199" s="26">
        <v>74283.894740000003</v>
      </c>
      <c r="M199" s="26">
        <v>3714.1947400000004</v>
      </c>
      <c r="N199" s="26">
        <v>70569.7</v>
      </c>
      <c r="O199" s="26">
        <f t="shared" ref="O199:O245" si="20">IFERROR(L199/I199*100,0)</f>
        <v>100</v>
      </c>
      <c r="P199" s="26">
        <f t="shared" ref="P199:P245" si="21">IFERROR(M199/J199*100,0)</f>
        <v>100</v>
      </c>
      <c r="Q199" s="26">
        <f t="shared" ref="Q199:Q245" si="22">IFERROR(N199/K199*100,0)</f>
        <v>100</v>
      </c>
      <c r="R199" s="26">
        <v>39302.657549999996</v>
      </c>
      <c r="S199" s="26">
        <v>1965.1328699999933</v>
      </c>
      <c r="T199" s="26">
        <v>37337.524680000002</v>
      </c>
      <c r="U199" s="67">
        <f t="shared" ref="U199:U245" si="23">IFERROR(L199/R199*100,0)</f>
        <v>189.00476296163339</v>
      </c>
      <c r="V199" s="67">
        <f t="shared" ref="V199:V245" si="24">IFERROR(M199/S199*100,0)</f>
        <v>189.00476383563893</v>
      </c>
      <c r="W199" s="67">
        <f t="shared" ref="W199:W245" si="25">IFERROR(N199/T199*100,0)</f>
        <v>189.00476291563308</v>
      </c>
    </row>
    <row r="200" spans="1:23" s="8" customFormat="1" ht="30" x14ac:dyDescent="0.25">
      <c r="A200" s="30" t="s">
        <v>579</v>
      </c>
      <c r="B200" s="9"/>
      <c r="C200" s="21" t="s">
        <v>583</v>
      </c>
      <c r="D200" s="22" t="s">
        <v>585</v>
      </c>
      <c r="E200" s="37"/>
      <c r="F200" s="27">
        <v>1300.63158</v>
      </c>
      <c r="G200" s="27">
        <v>65.031580000000076</v>
      </c>
      <c r="H200" s="27">
        <v>1235.5999999999999</v>
      </c>
      <c r="I200" s="27">
        <f>VLOOKUP($A200,[1]ГП!$A$6:$J$208,8,0)</f>
        <v>2283.8947400000002</v>
      </c>
      <c r="J200" s="27">
        <f>VLOOKUP($A200,[1]ГП!$A$6:$J$208,9,0)</f>
        <v>114.19474000000037</v>
      </c>
      <c r="K200" s="27">
        <f>VLOOKUP($A200,[1]ГП!$A$6:$J$208,10,0)</f>
        <v>2169.6999999999998</v>
      </c>
      <c r="L200" s="27">
        <v>2283.8947400000002</v>
      </c>
      <c r="M200" s="27">
        <v>114.19474000000037</v>
      </c>
      <c r="N200" s="27">
        <v>2169.6999999999998</v>
      </c>
      <c r="O200" s="27">
        <f t="shared" si="20"/>
        <v>100</v>
      </c>
      <c r="P200" s="27">
        <f t="shared" si="21"/>
        <v>100</v>
      </c>
      <c r="Q200" s="27">
        <f t="shared" si="22"/>
        <v>100</v>
      </c>
      <c r="R200" s="27">
        <v>815.15789000000007</v>
      </c>
      <c r="S200" s="27">
        <v>40.757890000000089</v>
      </c>
      <c r="T200" s="27">
        <v>774.4</v>
      </c>
      <c r="U200" s="68">
        <f t="shared" si="23"/>
        <v>280.17820449483719</v>
      </c>
      <c r="V200" s="68">
        <f t="shared" si="24"/>
        <v>280.1782427893105</v>
      </c>
      <c r="W200" s="68">
        <f t="shared" si="25"/>
        <v>280.17820247933884</v>
      </c>
    </row>
    <row r="201" spans="1:23" s="8" customFormat="1" ht="30" x14ac:dyDescent="0.25">
      <c r="A201" s="35" t="s">
        <v>606</v>
      </c>
      <c r="B201" s="9"/>
      <c r="C201" s="21" t="s">
        <v>583</v>
      </c>
      <c r="D201" s="22" t="s">
        <v>607</v>
      </c>
      <c r="E201" s="37"/>
      <c r="F201" s="27">
        <v>72000</v>
      </c>
      <c r="G201" s="27">
        <v>3600</v>
      </c>
      <c r="H201" s="27">
        <v>68400</v>
      </c>
      <c r="I201" s="27">
        <f>VLOOKUP($A201,[1]ГП!$A$6:$J$208,8,0)</f>
        <v>72000</v>
      </c>
      <c r="J201" s="27">
        <f>VLOOKUP($A201,[1]ГП!$A$6:$J$208,9,0)</f>
        <v>3600</v>
      </c>
      <c r="K201" s="27">
        <f>VLOOKUP($A201,[1]ГП!$A$6:$J$208,10,0)</f>
        <v>68400</v>
      </c>
      <c r="L201" s="27">
        <v>72000</v>
      </c>
      <c r="M201" s="27">
        <v>3600</v>
      </c>
      <c r="N201" s="27">
        <v>68400</v>
      </c>
      <c r="O201" s="27">
        <f t="shared" si="20"/>
        <v>100</v>
      </c>
      <c r="P201" s="27">
        <f t="shared" si="21"/>
        <v>100</v>
      </c>
      <c r="Q201" s="27">
        <f t="shared" si="22"/>
        <v>100</v>
      </c>
      <c r="R201" s="27">
        <v>0</v>
      </c>
      <c r="S201" s="27">
        <v>0</v>
      </c>
      <c r="T201" s="27">
        <v>0</v>
      </c>
      <c r="U201" s="68">
        <f t="shared" si="23"/>
        <v>0</v>
      </c>
      <c r="V201" s="68">
        <f t="shared" si="24"/>
        <v>0</v>
      </c>
      <c r="W201" s="68">
        <f t="shared" si="25"/>
        <v>0</v>
      </c>
    </row>
    <row r="202" spans="1:23" s="8" customFormat="1" x14ac:dyDescent="0.25">
      <c r="A202" s="13" t="s">
        <v>713</v>
      </c>
      <c r="B202" s="33"/>
      <c r="C202" s="58" t="s">
        <v>714</v>
      </c>
      <c r="D202" s="37"/>
      <c r="E202" s="37"/>
      <c r="F202" s="34"/>
      <c r="G202" s="34"/>
      <c r="H202" s="34"/>
      <c r="I202" s="34">
        <v>0</v>
      </c>
      <c r="J202" s="34">
        <v>0</v>
      </c>
      <c r="K202" s="34">
        <v>0</v>
      </c>
      <c r="L202" s="34">
        <v>0</v>
      </c>
      <c r="M202" s="34">
        <v>0</v>
      </c>
      <c r="N202" s="34">
        <v>0</v>
      </c>
      <c r="O202" s="34">
        <v>0</v>
      </c>
      <c r="P202" s="34">
        <v>0</v>
      </c>
      <c r="Q202" s="34">
        <v>0</v>
      </c>
      <c r="R202" s="34">
        <v>38487.499659999994</v>
      </c>
      <c r="S202" s="34">
        <v>1924.3749799999932</v>
      </c>
      <c r="T202" s="34">
        <v>36563.124680000001</v>
      </c>
      <c r="U202" s="69">
        <f t="shared" si="23"/>
        <v>0</v>
      </c>
      <c r="V202" s="69">
        <f t="shared" si="24"/>
        <v>0</v>
      </c>
      <c r="W202" s="69">
        <f t="shared" si="25"/>
        <v>0</v>
      </c>
    </row>
    <row r="203" spans="1:23" s="8" customFormat="1" ht="57" x14ac:dyDescent="0.25">
      <c r="A203" s="13" t="s">
        <v>60</v>
      </c>
      <c r="B203" s="9">
        <v>19</v>
      </c>
      <c r="C203" s="10" t="s">
        <v>61</v>
      </c>
      <c r="D203" s="9" t="s">
        <v>62</v>
      </c>
      <c r="E203" s="33"/>
      <c r="F203" s="26">
        <v>126236.36040999999</v>
      </c>
      <c r="G203" s="26">
        <v>126236.36040999999</v>
      </c>
      <c r="H203" s="26">
        <v>0</v>
      </c>
      <c r="I203" s="26">
        <f>VLOOKUP($A203,[1]ГП!$A$6:$J$208,8,0)</f>
        <v>126236.34040999999</v>
      </c>
      <c r="J203" s="26">
        <f>VLOOKUP($A203,[1]ГП!$A$6:$J$208,9,0)</f>
        <v>126236.34040999999</v>
      </c>
      <c r="K203" s="26">
        <f>VLOOKUP($A203,[1]ГП!$A$6:$J$208,10,0)</f>
        <v>0</v>
      </c>
      <c r="L203" s="26">
        <v>124485.91888</v>
      </c>
      <c r="M203" s="26">
        <v>124485.91888</v>
      </c>
      <c r="N203" s="26">
        <v>0</v>
      </c>
      <c r="O203" s="26">
        <f t="shared" si="20"/>
        <v>98.613377475681858</v>
      </c>
      <c r="P203" s="26">
        <f t="shared" si="21"/>
        <v>98.613377475681858</v>
      </c>
      <c r="Q203" s="26">
        <f t="shared" si="22"/>
        <v>0</v>
      </c>
      <c r="R203" s="26">
        <v>53505.952879999997</v>
      </c>
      <c r="S203" s="26">
        <v>53505.952879999997</v>
      </c>
      <c r="T203" s="26">
        <v>0</v>
      </c>
      <c r="U203" s="67">
        <f t="shared" si="23"/>
        <v>232.65807294225689</v>
      </c>
      <c r="V203" s="67">
        <f t="shared" si="24"/>
        <v>232.65807294225689</v>
      </c>
      <c r="W203" s="67">
        <f t="shared" si="25"/>
        <v>0</v>
      </c>
    </row>
    <row r="204" spans="1:23" s="8" customFormat="1" ht="30" x14ac:dyDescent="0.25">
      <c r="A204" s="13" t="s">
        <v>702</v>
      </c>
      <c r="B204" s="33"/>
      <c r="C204" s="21" t="s">
        <v>703</v>
      </c>
      <c r="D204" s="22" t="s">
        <v>704</v>
      </c>
      <c r="E204" s="37"/>
      <c r="F204" s="27">
        <v>0</v>
      </c>
      <c r="G204" s="27">
        <v>0</v>
      </c>
      <c r="H204" s="27">
        <v>0</v>
      </c>
      <c r="I204" s="27">
        <v>0</v>
      </c>
      <c r="J204" s="27">
        <v>0</v>
      </c>
      <c r="K204" s="27">
        <v>0</v>
      </c>
      <c r="L204" s="27">
        <v>0</v>
      </c>
      <c r="M204" s="27">
        <v>0</v>
      </c>
      <c r="N204" s="27">
        <v>0</v>
      </c>
      <c r="O204" s="27">
        <f t="shared" si="20"/>
        <v>0</v>
      </c>
      <c r="P204" s="27">
        <f t="shared" si="21"/>
        <v>0</v>
      </c>
      <c r="Q204" s="27">
        <f t="shared" si="22"/>
        <v>0</v>
      </c>
      <c r="R204" s="27">
        <v>346</v>
      </c>
      <c r="S204" s="27">
        <v>346</v>
      </c>
      <c r="T204" s="27">
        <v>0</v>
      </c>
      <c r="U204" s="68">
        <f t="shared" si="23"/>
        <v>0</v>
      </c>
      <c r="V204" s="68">
        <f t="shared" si="24"/>
        <v>0</v>
      </c>
      <c r="W204" s="68">
        <f t="shared" si="25"/>
        <v>0</v>
      </c>
    </row>
    <row r="205" spans="1:23" s="8" customFormat="1" ht="45" x14ac:dyDescent="0.25">
      <c r="A205" s="13" t="s">
        <v>442</v>
      </c>
      <c r="B205" s="9"/>
      <c r="C205" s="21" t="s">
        <v>253</v>
      </c>
      <c r="D205" s="22" t="s">
        <v>254</v>
      </c>
      <c r="E205" s="37"/>
      <c r="F205" s="27">
        <v>126236.36040999999</v>
      </c>
      <c r="G205" s="27">
        <v>126236.36040999999</v>
      </c>
      <c r="H205" s="27">
        <v>0</v>
      </c>
      <c r="I205" s="27">
        <f>VLOOKUP($A205,[1]ГП!$A$6:$J$208,8,0)</f>
        <v>126236.34040999999</v>
      </c>
      <c r="J205" s="27">
        <f>VLOOKUP($A205,[1]ГП!$A$6:$J$208,9,0)</f>
        <v>126236.34040999999</v>
      </c>
      <c r="K205" s="27">
        <f>VLOOKUP($A205,[1]ГП!$A$6:$J$208,10,0)</f>
        <v>0</v>
      </c>
      <c r="L205" s="27">
        <v>124485.91888</v>
      </c>
      <c r="M205" s="27">
        <v>124485.91888</v>
      </c>
      <c r="N205" s="27">
        <v>0</v>
      </c>
      <c r="O205" s="27">
        <f t="shared" si="20"/>
        <v>98.613377475681858</v>
      </c>
      <c r="P205" s="27">
        <f t="shared" si="21"/>
        <v>98.613377475681858</v>
      </c>
      <c r="Q205" s="27">
        <f t="shared" si="22"/>
        <v>0</v>
      </c>
      <c r="R205" s="27">
        <v>53159.952879999997</v>
      </c>
      <c r="S205" s="27">
        <v>53159.952879999997</v>
      </c>
      <c r="T205" s="27">
        <v>0</v>
      </c>
      <c r="U205" s="68">
        <f t="shared" si="23"/>
        <v>234.17236497746123</v>
      </c>
      <c r="V205" s="68">
        <f t="shared" si="24"/>
        <v>234.17236497746123</v>
      </c>
      <c r="W205" s="68">
        <f t="shared" si="25"/>
        <v>0</v>
      </c>
    </row>
    <row r="206" spans="1:23" s="8" customFormat="1" ht="85.5" x14ac:dyDescent="0.25">
      <c r="A206" s="13" t="s">
        <v>63</v>
      </c>
      <c r="B206" s="9">
        <v>20</v>
      </c>
      <c r="C206" s="10" t="s">
        <v>64</v>
      </c>
      <c r="D206" s="9" t="s">
        <v>65</v>
      </c>
      <c r="E206" s="33"/>
      <c r="F206" s="26">
        <v>5648106.902259999</v>
      </c>
      <c r="G206" s="26">
        <v>5648106.902259999</v>
      </c>
      <c r="H206" s="26">
        <v>0</v>
      </c>
      <c r="I206" s="26">
        <f>VLOOKUP($A206,[1]ГП!$A$6:$J$208,8,0)</f>
        <v>960868.38068000006</v>
      </c>
      <c r="J206" s="26">
        <f>VLOOKUP($A206,[1]ГП!$A$6:$J$208,9,0)</f>
        <v>960868.38068000006</v>
      </c>
      <c r="K206" s="26">
        <f>VLOOKUP($A206,[1]ГП!$A$6:$J$208,10,0)</f>
        <v>0</v>
      </c>
      <c r="L206" s="26">
        <v>954466.61069</v>
      </c>
      <c r="M206" s="26">
        <v>954466.61069</v>
      </c>
      <c r="N206" s="26">
        <v>0</v>
      </c>
      <c r="O206" s="26">
        <f t="shared" si="20"/>
        <v>99.333751623144309</v>
      </c>
      <c r="P206" s="26">
        <f t="shared" si="21"/>
        <v>99.333751623144309</v>
      </c>
      <c r="Q206" s="26">
        <f t="shared" si="22"/>
        <v>0</v>
      </c>
      <c r="R206" s="26">
        <v>985984.04728000006</v>
      </c>
      <c r="S206" s="26">
        <v>985984.04728000006</v>
      </c>
      <c r="T206" s="26">
        <v>0</v>
      </c>
      <c r="U206" s="67">
        <f t="shared" si="23"/>
        <v>96.803453699180423</v>
      </c>
      <c r="V206" s="67">
        <f t="shared" si="24"/>
        <v>96.803453699180423</v>
      </c>
      <c r="W206" s="67">
        <f t="shared" si="25"/>
        <v>0</v>
      </c>
    </row>
    <row r="207" spans="1:23" s="8" customFormat="1" ht="135" x14ac:dyDescent="0.25">
      <c r="A207" s="13" t="s">
        <v>443</v>
      </c>
      <c r="B207" s="9"/>
      <c r="C207" s="21" t="s">
        <v>332</v>
      </c>
      <c r="D207" s="22" t="s">
        <v>333</v>
      </c>
      <c r="E207" s="37"/>
      <c r="F207" s="27">
        <v>729413.4</v>
      </c>
      <c r="G207" s="27">
        <v>729413.4</v>
      </c>
      <c r="H207" s="27">
        <v>0</v>
      </c>
      <c r="I207" s="27">
        <f>VLOOKUP($A207,[1]ГП!$A$6:$J$208,8,0)</f>
        <v>729413.4</v>
      </c>
      <c r="J207" s="27">
        <f>VLOOKUP($A207,[1]ГП!$A$6:$J$208,9,0)</f>
        <v>729413.4</v>
      </c>
      <c r="K207" s="27">
        <f>VLOOKUP($A207,[1]ГП!$A$6:$J$208,10,0)</f>
        <v>0</v>
      </c>
      <c r="L207" s="27">
        <v>729413.4</v>
      </c>
      <c r="M207" s="27">
        <v>729413.4</v>
      </c>
      <c r="N207" s="27">
        <v>0</v>
      </c>
      <c r="O207" s="27">
        <f t="shared" si="20"/>
        <v>100</v>
      </c>
      <c r="P207" s="27">
        <f t="shared" si="21"/>
        <v>100</v>
      </c>
      <c r="Q207" s="27">
        <f t="shared" si="22"/>
        <v>0</v>
      </c>
      <c r="R207" s="27">
        <v>706494.88800000004</v>
      </c>
      <c r="S207" s="27">
        <v>706494.88800000004</v>
      </c>
      <c r="T207" s="27">
        <v>0</v>
      </c>
      <c r="U207" s="68">
        <f t="shared" si="23"/>
        <v>103.24397421542277</v>
      </c>
      <c r="V207" s="68">
        <f t="shared" si="24"/>
        <v>103.24397421542277</v>
      </c>
      <c r="W207" s="68">
        <f t="shared" si="25"/>
        <v>0</v>
      </c>
    </row>
    <row r="208" spans="1:23" s="8" customFormat="1" ht="45" x14ac:dyDescent="0.25">
      <c r="A208" s="13" t="s">
        <v>444</v>
      </c>
      <c r="B208" s="9"/>
      <c r="C208" s="21" t="s">
        <v>324</v>
      </c>
      <c r="D208" s="22" t="s">
        <v>325</v>
      </c>
      <c r="E208" s="37"/>
      <c r="F208" s="27">
        <v>4710879.3417400001</v>
      </c>
      <c r="G208" s="27">
        <v>4710879.3417400001</v>
      </c>
      <c r="H208" s="27">
        <v>0</v>
      </c>
      <c r="I208" s="27">
        <f>VLOOKUP($A208,[1]ГП!$A$6:$J$208,8,0)</f>
        <v>23022.621859999999</v>
      </c>
      <c r="J208" s="27">
        <f>VLOOKUP($A208,[1]ГП!$A$6:$J$208,9,0)</f>
        <v>23022.621859999999</v>
      </c>
      <c r="K208" s="27">
        <f>VLOOKUP($A208,[1]ГП!$A$6:$J$208,10,0)</f>
        <v>0</v>
      </c>
      <c r="L208" s="27">
        <v>17843.248789999998</v>
      </c>
      <c r="M208" s="27">
        <v>17843.248789999998</v>
      </c>
      <c r="N208" s="27">
        <v>0</v>
      </c>
      <c r="O208" s="27">
        <f t="shared" si="20"/>
        <v>77.503113670130006</v>
      </c>
      <c r="P208" s="27">
        <f t="shared" si="21"/>
        <v>77.503113670130006</v>
      </c>
      <c r="Q208" s="27">
        <f t="shared" si="22"/>
        <v>0</v>
      </c>
      <c r="R208" s="27">
        <v>20280</v>
      </c>
      <c r="S208" s="27">
        <v>20280</v>
      </c>
      <c r="T208" s="27">
        <v>0</v>
      </c>
      <c r="U208" s="68">
        <f t="shared" si="23"/>
        <v>87.984461489151869</v>
      </c>
      <c r="V208" s="68">
        <f t="shared" si="24"/>
        <v>87.984461489151869</v>
      </c>
      <c r="W208" s="68">
        <f t="shared" si="25"/>
        <v>0</v>
      </c>
    </row>
    <row r="209" spans="1:23" s="13" customFormat="1" ht="45" x14ac:dyDescent="0.25">
      <c r="A209" s="13" t="s">
        <v>445</v>
      </c>
      <c r="B209" s="4"/>
      <c r="C209" s="21" t="s">
        <v>327</v>
      </c>
      <c r="D209" s="22" t="s">
        <v>328</v>
      </c>
      <c r="E209" s="37"/>
      <c r="F209" s="27">
        <v>21244.620000000003</v>
      </c>
      <c r="G209" s="27">
        <v>21244.620000000003</v>
      </c>
      <c r="H209" s="27">
        <v>0</v>
      </c>
      <c r="I209" s="27">
        <f>VLOOKUP($A209,[1]ГП!$A$6:$J$208,8,0)</f>
        <v>21244.641540000001</v>
      </c>
      <c r="J209" s="27">
        <f>VLOOKUP($A209,[1]ГП!$A$6:$J$208,9,0)</f>
        <v>21244.641540000001</v>
      </c>
      <c r="K209" s="27">
        <f>VLOOKUP($A209,[1]ГП!$A$6:$J$208,10,0)</f>
        <v>0</v>
      </c>
      <c r="L209" s="27">
        <v>20852.469539999998</v>
      </c>
      <c r="M209" s="27">
        <v>20852.469539999998</v>
      </c>
      <c r="N209" s="27">
        <v>0</v>
      </c>
      <c r="O209" s="27">
        <f t="shared" si="20"/>
        <v>98.154019218156208</v>
      </c>
      <c r="P209" s="27">
        <f t="shared" si="21"/>
        <v>98.154019218156208</v>
      </c>
      <c r="Q209" s="27">
        <f t="shared" si="22"/>
        <v>0</v>
      </c>
      <c r="R209" s="27">
        <v>52014.456319999998</v>
      </c>
      <c r="S209" s="27">
        <v>52014.456319999998</v>
      </c>
      <c r="T209" s="27">
        <v>0</v>
      </c>
      <c r="U209" s="68">
        <f t="shared" si="23"/>
        <v>40.089757762174372</v>
      </c>
      <c r="V209" s="68">
        <f t="shared" si="24"/>
        <v>40.089757762174372</v>
      </c>
      <c r="W209" s="68">
        <f t="shared" si="25"/>
        <v>0</v>
      </c>
    </row>
    <row r="210" spans="1:23" s="13" customFormat="1" ht="60" x14ac:dyDescent="0.25">
      <c r="A210" s="29">
        <v>39405</v>
      </c>
      <c r="B210" s="38"/>
      <c r="C210" s="58" t="s">
        <v>712</v>
      </c>
      <c r="D210" s="22" t="s">
        <v>711</v>
      </c>
      <c r="E210" s="37"/>
      <c r="F210" s="34">
        <v>4491.8100000000004</v>
      </c>
      <c r="G210" s="34">
        <v>4491.8100000000004</v>
      </c>
      <c r="H210" s="34">
        <v>0</v>
      </c>
      <c r="I210" s="34">
        <v>4491.8100000000004</v>
      </c>
      <c r="J210" s="34">
        <v>4491.8100000000004</v>
      </c>
      <c r="K210" s="34">
        <v>0</v>
      </c>
      <c r="L210" s="34">
        <v>4491.8100000000004</v>
      </c>
      <c r="M210" s="34">
        <v>4491.8100000000004</v>
      </c>
      <c r="N210" s="34">
        <v>0</v>
      </c>
      <c r="O210" s="34">
        <f t="shared" si="20"/>
        <v>100</v>
      </c>
      <c r="P210" s="34">
        <f t="shared" si="21"/>
        <v>100</v>
      </c>
      <c r="Q210" s="34">
        <f t="shared" si="22"/>
        <v>0</v>
      </c>
      <c r="R210" s="34">
        <v>56115.75</v>
      </c>
      <c r="S210" s="34">
        <v>56115.75</v>
      </c>
      <c r="T210" s="34">
        <v>0</v>
      </c>
      <c r="U210" s="69">
        <f t="shared" si="23"/>
        <v>8.0045441787733402</v>
      </c>
      <c r="V210" s="69">
        <f t="shared" si="24"/>
        <v>8.0045441787733402</v>
      </c>
      <c r="W210" s="69">
        <f t="shared" si="25"/>
        <v>0</v>
      </c>
    </row>
    <row r="211" spans="1:23" s="13" customFormat="1" ht="45" x14ac:dyDescent="0.25">
      <c r="A211" s="13" t="s">
        <v>446</v>
      </c>
      <c r="B211" s="4"/>
      <c r="C211" s="21" t="s">
        <v>330</v>
      </c>
      <c r="D211" s="22" t="s">
        <v>331</v>
      </c>
      <c r="E211" s="37"/>
      <c r="F211" s="27">
        <v>63500</v>
      </c>
      <c r="G211" s="27">
        <v>63500</v>
      </c>
      <c r="H211" s="27">
        <v>0</v>
      </c>
      <c r="I211" s="27">
        <f>VLOOKUP($A211,[1]ГП!$A$6:$J$208,8,0)</f>
        <v>63500</v>
      </c>
      <c r="J211" s="27">
        <f>VLOOKUP($A211,[1]ГП!$A$6:$J$208,9,0)</f>
        <v>63500</v>
      </c>
      <c r="K211" s="27">
        <f>VLOOKUP($A211,[1]ГП!$A$6:$J$208,10,0)</f>
        <v>0</v>
      </c>
      <c r="L211" s="27">
        <v>63359.225319999998</v>
      </c>
      <c r="M211" s="27">
        <v>63359.225319999998</v>
      </c>
      <c r="N211" s="27">
        <v>0</v>
      </c>
      <c r="O211" s="27">
        <f t="shared" si="20"/>
        <v>99.778307590551179</v>
      </c>
      <c r="P211" s="27">
        <f t="shared" si="21"/>
        <v>99.778307590551179</v>
      </c>
      <c r="Q211" s="27">
        <f t="shared" si="22"/>
        <v>0</v>
      </c>
      <c r="R211" s="27">
        <v>50520.510439999998</v>
      </c>
      <c r="S211" s="27">
        <v>50520.510439999998</v>
      </c>
      <c r="T211" s="27">
        <v>0</v>
      </c>
      <c r="U211" s="68">
        <f t="shared" si="23"/>
        <v>125.41287641035956</v>
      </c>
      <c r="V211" s="68">
        <f t="shared" si="24"/>
        <v>125.41287641035956</v>
      </c>
      <c r="W211" s="68">
        <f t="shared" si="25"/>
        <v>0</v>
      </c>
    </row>
    <row r="212" spans="1:23" s="13" customFormat="1" ht="45" x14ac:dyDescent="0.25">
      <c r="A212" s="13" t="s">
        <v>447</v>
      </c>
      <c r="B212" s="4"/>
      <c r="C212" s="21" t="s">
        <v>322</v>
      </c>
      <c r="D212" s="22" t="s">
        <v>323</v>
      </c>
      <c r="E212" s="37"/>
      <c r="F212" s="27">
        <v>118577.73052000001</v>
      </c>
      <c r="G212" s="27">
        <v>118577.73052000001</v>
      </c>
      <c r="H212" s="27">
        <v>0</v>
      </c>
      <c r="I212" s="27">
        <f>VLOOKUP($A212,[1]ГП!$A$6:$J$208,8,0)</f>
        <v>119195.90728</v>
      </c>
      <c r="J212" s="27">
        <f>VLOOKUP($A212,[1]ГП!$A$6:$J$208,9,0)</f>
        <v>119195.90728</v>
      </c>
      <c r="K212" s="27">
        <f>VLOOKUP($A212,[1]ГП!$A$6:$J$208,10,0)</f>
        <v>0</v>
      </c>
      <c r="L212" s="27">
        <v>118506.45704000001</v>
      </c>
      <c r="M212" s="27">
        <v>118506.45704000001</v>
      </c>
      <c r="N212" s="27">
        <v>0</v>
      </c>
      <c r="O212" s="27">
        <f t="shared" si="20"/>
        <v>99.421582287737095</v>
      </c>
      <c r="P212" s="27">
        <f t="shared" si="21"/>
        <v>99.421582287737095</v>
      </c>
      <c r="Q212" s="27">
        <f t="shared" si="22"/>
        <v>0</v>
      </c>
      <c r="R212" s="27">
        <v>100558.44251999998</v>
      </c>
      <c r="S212" s="27">
        <v>100558.44251999998</v>
      </c>
      <c r="T212" s="27">
        <v>0</v>
      </c>
      <c r="U212" s="68">
        <f t="shared" si="23"/>
        <v>117.84834179032791</v>
      </c>
      <c r="V212" s="68">
        <f t="shared" si="24"/>
        <v>117.84834179032791</v>
      </c>
      <c r="W212" s="68">
        <f t="shared" si="25"/>
        <v>0</v>
      </c>
    </row>
    <row r="213" spans="1:23" s="8" customFormat="1" ht="42.75" x14ac:dyDescent="0.25">
      <c r="A213" s="13" t="str">
        <f>LEFT(D213,2)</f>
        <v>40</v>
      </c>
      <c r="B213" s="9">
        <v>21</v>
      </c>
      <c r="C213" s="10" t="s">
        <v>505</v>
      </c>
      <c r="D213" s="9" t="s">
        <v>571</v>
      </c>
      <c r="E213" s="33"/>
      <c r="F213" s="26">
        <v>347541.41414000001</v>
      </c>
      <c r="G213" s="26">
        <v>3475.414140000008</v>
      </c>
      <c r="H213" s="26">
        <v>344066</v>
      </c>
      <c r="I213" s="26">
        <v>347541.41655999998</v>
      </c>
      <c r="J213" s="26">
        <v>3475.4165599999251</v>
      </c>
      <c r="K213" s="26">
        <v>344066.00000000006</v>
      </c>
      <c r="L213" s="26">
        <v>347541.41651999997</v>
      </c>
      <c r="M213" s="26">
        <v>3475.4165599999833</v>
      </c>
      <c r="N213" s="26">
        <v>344065.99995999999</v>
      </c>
      <c r="O213" s="26">
        <f t="shared" si="20"/>
        <v>99.999999988490572</v>
      </c>
      <c r="P213" s="26">
        <f t="shared" si="21"/>
        <v>100.00000000000166</v>
      </c>
      <c r="Q213" s="26">
        <f t="shared" si="22"/>
        <v>99.999999988374299</v>
      </c>
      <c r="R213" s="26">
        <v>436818.03036000003</v>
      </c>
      <c r="S213" s="26">
        <v>33672.530370000051</v>
      </c>
      <c r="T213" s="26">
        <v>403145.49998999998</v>
      </c>
      <c r="U213" s="67">
        <f t="shared" si="23"/>
        <v>79.562058423636159</v>
      </c>
      <c r="V213" s="67">
        <f t="shared" si="24"/>
        <v>10.321221844071287</v>
      </c>
      <c r="W213" s="67">
        <f t="shared" si="25"/>
        <v>85.34536537516469</v>
      </c>
    </row>
    <row r="214" spans="1:23" s="13" customFormat="1" ht="30" x14ac:dyDescent="0.25">
      <c r="A214" s="13" t="s">
        <v>495</v>
      </c>
      <c r="B214" s="4"/>
      <c r="C214" s="21" t="s">
        <v>504</v>
      </c>
      <c r="D214" s="22" t="s">
        <v>566</v>
      </c>
      <c r="E214" s="37"/>
      <c r="F214" s="27">
        <v>347541.41414000001</v>
      </c>
      <c r="G214" s="27">
        <v>3475.414140000008</v>
      </c>
      <c r="H214" s="27">
        <v>344066</v>
      </c>
      <c r="I214" s="27">
        <f>VLOOKUP($A214,[1]ГП!$A$6:$J$208,8,0)</f>
        <v>347541.41655999998</v>
      </c>
      <c r="J214" s="27">
        <f>VLOOKUP($A214,[1]ГП!$A$6:$J$208,9,0)</f>
        <v>3475.4165599999251</v>
      </c>
      <c r="K214" s="27">
        <f>VLOOKUP($A214,[1]ГП!$A$6:$J$208,10,0)</f>
        <v>344066.00000000006</v>
      </c>
      <c r="L214" s="27">
        <v>347541.41651999997</v>
      </c>
      <c r="M214" s="27">
        <v>3475.4165599999833</v>
      </c>
      <c r="N214" s="27">
        <v>344065.99995999999</v>
      </c>
      <c r="O214" s="27">
        <f t="shared" si="20"/>
        <v>99.999999988490572</v>
      </c>
      <c r="P214" s="27">
        <f t="shared" si="21"/>
        <v>100.00000000000166</v>
      </c>
      <c r="Q214" s="27">
        <f t="shared" si="22"/>
        <v>99.999999988374299</v>
      </c>
      <c r="R214" s="27">
        <v>436818.03036000003</v>
      </c>
      <c r="S214" s="27">
        <v>33672.530370000051</v>
      </c>
      <c r="T214" s="27">
        <v>403145.49998999998</v>
      </c>
      <c r="U214" s="68">
        <f t="shared" si="23"/>
        <v>79.562058423636159</v>
      </c>
      <c r="V214" s="68">
        <f t="shared" si="24"/>
        <v>10.321221844071287</v>
      </c>
      <c r="W214" s="68">
        <f t="shared" si="25"/>
        <v>85.34536537516469</v>
      </c>
    </row>
    <row r="215" spans="1:23" s="8" customFormat="1" ht="71.25" x14ac:dyDescent="0.25">
      <c r="A215" s="13" t="s">
        <v>66</v>
      </c>
      <c r="B215" s="9">
        <v>22</v>
      </c>
      <c r="C215" s="10" t="s">
        <v>132</v>
      </c>
      <c r="D215" s="9" t="s">
        <v>67</v>
      </c>
      <c r="E215" s="33"/>
      <c r="F215" s="26">
        <v>75618.999500000005</v>
      </c>
      <c r="G215" s="26">
        <v>59477.167000000001</v>
      </c>
      <c r="H215" s="26">
        <v>16141.8325</v>
      </c>
      <c r="I215" s="26">
        <f>VLOOKUP($A215,[1]ГП!$A$6:$J$208,8,0)</f>
        <v>75618.985289999997</v>
      </c>
      <c r="J215" s="26">
        <f>VLOOKUP($A215,[1]ГП!$A$6:$J$208,9,0)</f>
        <v>59477.152789999993</v>
      </c>
      <c r="K215" s="26">
        <f>VLOOKUP($A215,[1]ГП!$A$6:$J$208,10,0)</f>
        <v>16141.832499999999</v>
      </c>
      <c r="L215" s="26">
        <v>75102.25943000002</v>
      </c>
      <c r="M215" s="26">
        <v>64994.35843</v>
      </c>
      <c r="N215" s="26">
        <v>10107.901</v>
      </c>
      <c r="O215" s="26">
        <f t="shared" si="20"/>
        <v>99.316671788151709</v>
      </c>
      <c r="P215" s="26">
        <f t="shared" si="21"/>
        <v>109.27617644960239</v>
      </c>
      <c r="Q215" s="26">
        <f t="shared" si="22"/>
        <v>62.619290591697073</v>
      </c>
      <c r="R215" s="26">
        <v>68403.194000000003</v>
      </c>
      <c r="S215" s="26">
        <v>60866.743000000002</v>
      </c>
      <c r="T215" s="26">
        <v>7536.451</v>
      </c>
      <c r="U215" s="67">
        <f t="shared" si="23"/>
        <v>109.79349799075173</v>
      </c>
      <c r="V215" s="67">
        <f t="shared" si="24"/>
        <v>106.78139691161066</v>
      </c>
      <c r="W215" s="67">
        <f t="shared" si="25"/>
        <v>134.1201714175545</v>
      </c>
    </row>
    <row r="216" spans="1:23" s="8" customFormat="1" ht="45" x14ac:dyDescent="0.25">
      <c r="A216" s="13" t="s">
        <v>448</v>
      </c>
      <c r="B216" s="9"/>
      <c r="C216" s="21" t="s">
        <v>135</v>
      </c>
      <c r="D216" s="22" t="s">
        <v>136</v>
      </c>
      <c r="E216" s="37"/>
      <c r="F216" s="27">
        <v>10526.32</v>
      </c>
      <c r="G216" s="27">
        <v>526.31999999999971</v>
      </c>
      <c r="H216" s="27">
        <v>10000</v>
      </c>
      <c r="I216" s="27">
        <f>VLOOKUP($A216,[1]ГП!$A$6:$J$208,8,0)</f>
        <v>10526.315789999999</v>
      </c>
      <c r="J216" s="27">
        <f>VLOOKUP($A216,[1]ГП!$A$6:$J$208,9,0)</f>
        <v>526.31578999999874</v>
      </c>
      <c r="K216" s="27">
        <f>VLOOKUP($A216,[1]ГП!$A$6:$J$208,10,0)</f>
        <v>10000</v>
      </c>
      <c r="L216" s="27">
        <v>10526.315789999999</v>
      </c>
      <c r="M216" s="27">
        <v>526.31578999999874</v>
      </c>
      <c r="N216" s="27">
        <v>10000</v>
      </c>
      <c r="O216" s="27">
        <f t="shared" si="20"/>
        <v>100</v>
      </c>
      <c r="P216" s="27">
        <f t="shared" si="21"/>
        <v>100</v>
      </c>
      <c r="Q216" s="27">
        <f t="shared" si="22"/>
        <v>100</v>
      </c>
      <c r="R216" s="27">
        <v>7328.5259999999998</v>
      </c>
      <c r="S216" s="27">
        <v>366.42599999999948</v>
      </c>
      <c r="T216" s="27">
        <v>6962.1</v>
      </c>
      <c r="U216" s="68">
        <f t="shared" si="23"/>
        <v>143.63482902291673</v>
      </c>
      <c r="V216" s="68">
        <f t="shared" si="24"/>
        <v>143.63494675596152</v>
      </c>
      <c r="W216" s="68">
        <f t="shared" si="25"/>
        <v>143.63482282644605</v>
      </c>
    </row>
    <row r="217" spans="1:23" s="8" customFormat="1" ht="60" x14ac:dyDescent="0.25">
      <c r="A217" s="13" t="s">
        <v>449</v>
      </c>
      <c r="B217" s="9"/>
      <c r="C217" s="21" t="s">
        <v>137</v>
      </c>
      <c r="D217" s="22" t="s">
        <v>138</v>
      </c>
      <c r="E217" s="37"/>
      <c r="F217" s="27">
        <v>28566.371999999999</v>
      </c>
      <c r="G217" s="27">
        <v>22568.9395</v>
      </c>
      <c r="H217" s="27">
        <v>5997.4324999999999</v>
      </c>
      <c r="I217" s="27">
        <f>VLOOKUP($A217,[1]ГП!$A$6:$J$208,8,0)</f>
        <v>28566.371999999999</v>
      </c>
      <c r="J217" s="27">
        <f>VLOOKUP($A217,[1]ГП!$A$6:$J$208,9,0)</f>
        <v>22568.9395</v>
      </c>
      <c r="K217" s="27">
        <f>VLOOKUP($A217,[1]ГП!$A$6:$J$208,10,0)</f>
        <v>5997.4324999999999</v>
      </c>
      <c r="L217" s="27">
        <v>28493.557000000001</v>
      </c>
      <c r="M217" s="27">
        <v>28493.557000000001</v>
      </c>
      <c r="N217" s="27">
        <v>0</v>
      </c>
      <c r="O217" s="27">
        <f t="shared" si="20"/>
        <v>99.745102388220673</v>
      </c>
      <c r="P217" s="27">
        <f t="shared" si="21"/>
        <v>126.25120023916054</v>
      </c>
      <c r="Q217" s="27">
        <f t="shared" si="22"/>
        <v>0</v>
      </c>
      <c r="R217" s="27">
        <v>28545.643</v>
      </c>
      <c r="S217" s="27">
        <v>28545.643</v>
      </c>
      <c r="T217" s="27">
        <v>0</v>
      </c>
      <c r="U217" s="68">
        <f t="shared" si="23"/>
        <v>99.817534325641219</v>
      </c>
      <c r="V217" s="68">
        <f t="shared" si="24"/>
        <v>99.817534325641219</v>
      </c>
      <c r="W217" s="68">
        <f t="shared" si="25"/>
        <v>0</v>
      </c>
    </row>
    <row r="218" spans="1:23" s="8" customFormat="1" ht="60" x14ac:dyDescent="0.25">
      <c r="A218" s="13" t="s">
        <v>450</v>
      </c>
      <c r="B218" s="9"/>
      <c r="C218" s="21" t="s">
        <v>139</v>
      </c>
      <c r="D218" s="22" t="s">
        <v>140</v>
      </c>
      <c r="E218" s="37"/>
      <c r="F218" s="27">
        <v>913.59999999999991</v>
      </c>
      <c r="G218" s="27">
        <v>913.59999999999991</v>
      </c>
      <c r="H218" s="27">
        <v>0</v>
      </c>
      <c r="I218" s="27">
        <f>VLOOKUP($A218,[1]ГП!$A$6:$J$208,8,0)</f>
        <v>913.6</v>
      </c>
      <c r="J218" s="27">
        <f>VLOOKUP($A218,[1]ГП!$A$6:$J$208,9,0)</f>
        <v>913.6</v>
      </c>
      <c r="K218" s="27">
        <f>VLOOKUP($A218,[1]ГП!$A$6:$J$208,10,0)</f>
        <v>0</v>
      </c>
      <c r="L218" s="27">
        <v>879.25709999999992</v>
      </c>
      <c r="M218" s="27">
        <v>879.25709999999992</v>
      </c>
      <c r="N218" s="27">
        <v>0</v>
      </c>
      <c r="O218" s="27">
        <f t="shared" si="20"/>
        <v>96.240926007005243</v>
      </c>
      <c r="P218" s="27">
        <f t="shared" si="21"/>
        <v>96.240926007005243</v>
      </c>
      <c r="Q218" s="27">
        <f t="shared" si="22"/>
        <v>0</v>
      </c>
      <c r="R218" s="27">
        <v>730</v>
      </c>
      <c r="S218" s="27">
        <v>730</v>
      </c>
      <c r="T218" s="27">
        <v>0</v>
      </c>
      <c r="U218" s="68">
        <f t="shared" si="23"/>
        <v>120.44617808219178</v>
      </c>
      <c r="V218" s="68">
        <f t="shared" si="24"/>
        <v>120.44617808219178</v>
      </c>
      <c r="W218" s="68">
        <f t="shared" si="25"/>
        <v>0</v>
      </c>
    </row>
    <row r="219" spans="1:23" s="8" customFormat="1" ht="60" x14ac:dyDescent="0.25">
      <c r="A219" s="13" t="s">
        <v>451</v>
      </c>
      <c r="B219" s="9"/>
      <c r="C219" s="21" t="s">
        <v>141</v>
      </c>
      <c r="D219" s="22" t="s">
        <v>142</v>
      </c>
      <c r="E219" s="37"/>
      <c r="F219" s="27">
        <v>31045.708600000002</v>
      </c>
      <c r="G219" s="27">
        <v>31045.708600000002</v>
      </c>
      <c r="H219" s="27">
        <v>0</v>
      </c>
      <c r="I219" s="27">
        <f>VLOOKUP($A219,[1]ГП!$A$6:$J$208,8,0)</f>
        <v>31045.6986</v>
      </c>
      <c r="J219" s="27">
        <f>VLOOKUP($A219,[1]ГП!$A$6:$J$208,9,0)</f>
        <v>31045.6986</v>
      </c>
      <c r="K219" s="27">
        <f>VLOOKUP($A219,[1]ГП!$A$6:$J$208,10,0)</f>
        <v>0</v>
      </c>
      <c r="L219" s="27">
        <v>30677.421640000004</v>
      </c>
      <c r="M219" s="27">
        <v>30677.421640000004</v>
      </c>
      <c r="N219" s="27">
        <v>0</v>
      </c>
      <c r="O219" s="27">
        <f t="shared" si="20"/>
        <v>98.813758502441956</v>
      </c>
      <c r="P219" s="27">
        <f t="shared" si="21"/>
        <v>98.813758502441956</v>
      </c>
      <c r="Q219" s="27">
        <f t="shared" si="22"/>
        <v>0</v>
      </c>
      <c r="R219" s="27">
        <v>26745.645</v>
      </c>
      <c r="S219" s="27">
        <v>26745.645</v>
      </c>
      <c r="T219" s="27">
        <v>0</v>
      </c>
      <c r="U219" s="68">
        <f t="shared" si="23"/>
        <v>114.70062374640808</v>
      </c>
      <c r="V219" s="68">
        <f t="shared" si="24"/>
        <v>114.70062374640808</v>
      </c>
      <c r="W219" s="68">
        <f t="shared" si="25"/>
        <v>0</v>
      </c>
    </row>
    <row r="220" spans="1:23" s="13" customFormat="1" ht="75" x14ac:dyDescent="0.25">
      <c r="A220" s="13" t="s">
        <v>452</v>
      </c>
      <c r="B220" s="4"/>
      <c r="C220" s="21" t="s">
        <v>145</v>
      </c>
      <c r="D220" s="22" t="s">
        <v>146</v>
      </c>
      <c r="E220" s="37"/>
      <c r="F220" s="27">
        <v>152</v>
      </c>
      <c r="G220" s="27">
        <v>7.5999999999999943</v>
      </c>
      <c r="H220" s="27">
        <v>144.4</v>
      </c>
      <c r="I220" s="27">
        <f>VLOOKUP($A220,[1]ГП!$A$6:$J$208,8,0)</f>
        <v>152</v>
      </c>
      <c r="J220" s="27">
        <f>VLOOKUP($A220,[1]ГП!$A$6:$J$208,9,0)</f>
        <v>7.5999999999999943</v>
      </c>
      <c r="K220" s="27">
        <f>VLOOKUP($A220,[1]ГП!$A$6:$J$208,10,0)</f>
        <v>144.4</v>
      </c>
      <c r="L220" s="27">
        <v>113.58</v>
      </c>
      <c r="M220" s="27">
        <v>5.679000000000002</v>
      </c>
      <c r="N220" s="27">
        <v>107.901</v>
      </c>
      <c r="O220" s="27">
        <f t="shared" si="20"/>
        <v>74.723684210526315</v>
      </c>
      <c r="P220" s="27">
        <f t="shared" si="21"/>
        <v>74.7236842105264</v>
      </c>
      <c r="Q220" s="27">
        <f t="shared" si="22"/>
        <v>74.723684210526315</v>
      </c>
      <c r="R220" s="27">
        <v>604.58000000000004</v>
      </c>
      <c r="S220" s="27">
        <v>30.229000000000042</v>
      </c>
      <c r="T220" s="27">
        <v>574.351</v>
      </c>
      <c r="U220" s="68">
        <f t="shared" si="23"/>
        <v>18.786595653180719</v>
      </c>
      <c r="V220" s="68">
        <f t="shared" si="24"/>
        <v>18.786595653180701</v>
      </c>
      <c r="W220" s="68">
        <f t="shared" si="25"/>
        <v>18.786595653180722</v>
      </c>
    </row>
    <row r="221" spans="1:23" s="13" customFormat="1" ht="30" x14ac:dyDescent="0.25">
      <c r="A221" s="13" t="s">
        <v>453</v>
      </c>
      <c r="B221" s="4"/>
      <c r="C221" s="21" t="s">
        <v>133</v>
      </c>
      <c r="D221" s="22" t="s">
        <v>134</v>
      </c>
      <c r="E221" s="37"/>
      <c r="F221" s="27">
        <v>4414.9988999999996</v>
      </c>
      <c r="G221" s="27">
        <v>4414.9988999999996</v>
      </c>
      <c r="H221" s="27">
        <v>0</v>
      </c>
      <c r="I221" s="27">
        <f>VLOOKUP($A221,[1]ГП!$A$6:$J$208,8,0)</f>
        <v>4414.9989000000005</v>
      </c>
      <c r="J221" s="27">
        <f>VLOOKUP($A221,[1]ГП!$A$6:$J$208,9,0)</f>
        <v>4414.9989000000005</v>
      </c>
      <c r="K221" s="27">
        <f>VLOOKUP($A221,[1]ГП!$A$6:$J$208,10,0)</f>
        <v>0</v>
      </c>
      <c r="L221" s="27">
        <v>4412.1279000000004</v>
      </c>
      <c r="M221" s="27">
        <v>4412.1279000000004</v>
      </c>
      <c r="N221" s="27">
        <v>0</v>
      </c>
      <c r="O221" s="27">
        <f t="shared" si="20"/>
        <v>99.934971671227373</v>
      </c>
      <c r="P221" s="27">
        <f t="shared" si="21"/>
        <v>99.934971671227373</v>
      </c>
      <c r="Q221" s="27">
        <f t="shared" si="22"/>
        <v>0</v>
      </c>
      <c r="R221" s="27">
        <v>4448.8</v>
      </c>
      <c r="S221" s="27">
        <v>4448.8</v>
      </c>
      <c r="T221" s="27">
        <v>0</v>
      </c>
      <c r="U221" s="68">
        <f t="shared" si="23"/>
        <v>99.175685578133425</v>
      </c>
      <c r="V221" s="68">
        <f t="shared" si="24"/>
        <v>99.175685578133425</v>
      </c>
      <c r="W221" s="68">
        <f t="shared" si="25"/>
        <v>0</v>
      </c>
    </row>
    <row r="222" spans="1:23" s="8" customFormat="1" ht="57" x14ac:dyDescent="0.25">
      <c r="A222" s="13" t="s">
        <v>68</v>
      </c>
      <c r="B222" s="9">
        <v>23</v>
      </c>
      <c r="C222" s="10" t="s">
        <v>69</v>
      </c>
      <c r="D222" s="9" t="s">
        <v>70</v>
      </c>
      <c r="E222" s="33"/>
      <c r="F222" s="26">
        <v>608032.1354400001</v>
      </c>
      <c r="G222" s="26">
        <v>6082.5354400001233</v>
      </c>
      <c r="H222" s="26">
        <v>601949.6</v>
      </c>
      <c r="I222" s="26">
        <f>VLOOKUP($A222,[1]ГП!$A$6:$J$208,8,0)</f>
        <v>606720.56938999996</v>
      </c>
      <c r="J222" s="26">
        <f>VLOOKUP($A222,[1]ГП!$A$6:$J$208,9,0)</f>
        <v>6069.5693899999887</v>
      </c>
      <c r="K222" s="26">
        <f>VLOOKUP($A222,[1]ГП!$A$6:$J$208,10,0)</f>
        <v>600650.99999999988</v>
      </c>
      <c r="L222" s="26">
        <v>606720.56938999996</v>
      </c>
      <c r="M222" s="26">
        <v>6069.5693899999887</v>
      </c>
      <c r="N222" s="26">
        <v>600650.99999999988</v>
      </c>
      <c r="O222" s="26">
        <f t="shared" si="20"/>
        <v>100</v>
      </c>
      <c r="P222" s="26">
        <f t="shared" si="21"/>
        <v>100</v>
      </c>
      <c r="Q222" s="26">
        <f t="shared" si="22"/>
        <v>100</v>
      </c>
      <c r="R222" s="26">
        <v>385033.96899999998</v>
      </c>
      <c r="S222" s="26">
        <v>3850.4690099999921</v>
      </c>
      <c r="T222" s="26">
        <v>381183.49998999998</v>
      </c>
      <c r="U222" s="67">
        <f t="shared" si="23"/>
        <v>157.57585518123466</v>
      </c>
      <c r="V222" s="67">
        <f t="shared" si="24"/>
        <v>157.63195014001687</v>
      </c>
      <c r="W222" s="67">
        <f t="shared" si="25"/>
        <v>157.57528854626642</v>
      </c>
    </row>
    <row r="223" spans="1:23" s="13" customFormat="1" ht="45" x14ac:dyDescent="0.25">
      <c r="A223" s="13" t="s">
        <v>454</v>
      </c>
      <c r="B223" s="4"/>
      <c r="C223" s="21" t="s">
        <v>306</v>
      </c>
      <c r="D223" s="22" t="s">
        <v>307</v>
      </c>
      <c r="E223" s="37"/>
      <c r="F223" s="27">
        <v>5613.8383800000011</v>
      </c>
      <c r="G223" s="27">
        <v>56.138380000000325</v>
      </c>
      <c r="H223" s="27">
        <v>5557.7000000000007</v>
      </c>
      <c r="I223" s="27">
        <f>VLOOKUP($A223,[1]ГП!$A$6:$J$208,8,0)</f>
        <v>5613.8383800000001</v>
      </c>
      <c r="J223" s="27">
        <f>VLOOKUP($A223,[1]ГП!$A$6:$J$208,9,0)</f>
        <v>56.138380000000325</v>
      </c>
      <c r="K223" s="27">
        <f>VLOOKUP($A223,[1]ГП!$A$6:$J$208,10,0)</f>
        <v>5557.7</v>
      </c>
      <c r="L223" s="27">
        <v>5613.8383800000001</v>
      </c>
      <c r="M223" s="27">
        <v>56.138380000000325</v>
      </c>
      <c r="N223" s="27">
        <v>5557.7</v>
      </c>
      <c r="O223" s="27">
        <f t="shared" si="20"/>
        <v>100</v>
      </c>
      <c r="P223" s="27">
        <f t="shared" si="21"/>
        <v>100</v>
      </c>
      <c r="Q223" s="27">
        <f t="shared" si="22"/>
        <v>100</v>
      </c>
      <c r="R223" s="27">
        <v>3086.5</v>
      </c>
      <c r="S223" s="27">
        <v>30.900000000000091</v>
      </c>
      <c r="T223" s="27">
        <v>3055.6</v>
      </c>
      <c r="U223" s="68">
        <f t="shared" si="23"/>
        <v>181.88363453750202</v>
      </c>
      <c r="V223" s="68">
        <f t="shared" si="24"/>
        <v>181.67760517799405</v>
      </c>
      <c r="W223" s="68">
        <f t="shared" si="25"/>
        <v>181.88571802591963</v>
      </c>
    </row>
    <row r="224" spans="1:23" s="13" customFormat="1" ht="30" x14ac:dyDescent="0.25">
      <c r="A224" s="13" t="s">
        <v>455</v>
      </c>
      <c r="B224" s="4"/>
      <c r="C224" s="21" t="s">
        <v>120</v>
      </c>
      <c r="D224" s="22" t="s">
        <v>121</v>
      </c>
      <c r="E224" s="37"/>
      <c r="F224" s="27">
        <v>594875.56978999998</v>
      </c>
      <c r="G224" s="27">
        <v>5950.9697900000028</v>
      </c>
      <c r="H224" s="27">
        <v>588924.6</v>
      </c>
      <c r="I224" s="27">
        <f>VLOOKUP($A224,[1]ГП!$A$6:$J$208,8,0)</f>
        <v>593793.93100999994</v>
      </c>
      <c r="J224" s="27">
        <f>VLOOKUP($A224,[1]ГП!$A$6:$J$208,9,0)</f>
        <v>5940.2310099999886</v>
      </c>
      <c r="K224" s="27">
        <f>VLOOKUP($A224,[1]ГП!$A$6:$J$208,10,0)</f>
        <v>587853.69999999995</v>
      </c>
      <c r="L224" s="27">
        <v>593793.93100999994</v>
      </c>
      <c r="M224" s="27">
        <v>5940.2310099999886</v>
      </c>
      <c r="N224" s="27">
        <v>587853.69999999995</v>
      </c>
      <c r="O224" s="27">
        <f t="shared" si="20"/>
        <v>100</v>
      </c>
      <c r="P224" s="27">
        <f t="shared" si="21"/>
        <v>100</v>
      </c>
      <c r="Q224" s="27">
        <f t="shared" si="22"/>
        <v>100</v>
      </c>
      <c r="R224" s="27">
        <v>292200.495</v>
      </c>
      <c r="S224" s="27">
        <v>2922.09500999999</v>
      </c>
      <c r="T224" s="27">
        <v>289278.39999000001</v>
      </c>
      <c r="U224" s="68">
        <f t="shared" si="23"/>
        <v>203.21455342161551</v>
      </c>
      <c r="V224" s="68">
        <f t="shared" si="24"/>
        <v>203.28671688194044</v>
      </c>
      <c r="W224" s="68">
        <f t="shared" si="25"/>
        <v>203.21382447508051</v>
      </c>
    </row>
    <row r="225" spans="1:23" s="13" customFormat="1" ht="30" x14ac:dyDescent="0.25">
      <c r="A225" t="s">
        <v>688</v>
      </c>
      <c r="B225" s="54"/>
      <c r="C225" s="50" t="s">
        <v>689</v>
      </c>
      <c r="D225" s="51" t="s">
        <v>690</v>
      </c>
      <c r="E225" s="37"/>
      <c r="F225" s="27">
        <v>0</v>
      </c>
      <c r="G225" s="27">
        <v>0</v>
      </c>
      <c r="H225" s="27">
        <v>0</v>
      </c>
      <c r="I225" s="34">
        <v>0</v>
      </c>
      <c r="J225" s="34">
        <v>0</v>
      </c>
      <c r="K225" s="34">
        <v>0</v>
      </c>
      <c r="L225" s="34">
        <v>0</v>
      </c>
      <c r="M225" s="34">
        <v>0</v>
      </c>
      <c r="N225" s="34">
        <v>0</v>
      </c>
      <c r="O225" s="34">
        <f t="shared" si="20"/>
        <v>0</v>
      </c>
      <c r="P225" s="34">
        <f t="shared" si="21"/>
        <v>0</v>
      </c>
      <c r="Q225" s="34">
        <f t="shared" si="22"/>
        <v>0</v>
      </c>
      <c r="R225" s="27">
        <v>89746.974000000002</v>
      </c>
      <c r="S225" s="27">
        <v>897.47400000000198</v>
      </c>
      <c r="T225" s="27">
        <v>88849.5</v>
      </c>
      <c r="U225" s="69">
        <f t="shared" si="23"/>
        <v>0</v>
      </c>
      <c r="V225" s="69">
        <f t="shared" si="24"/>
        <v>0</v>
      </c>
      <c r="W225" s="69">
        <f t="shared" si="25"/>
        <v>0</v>
      </c>
    </row>
    <row r="226" spans="1:23" s="13" customFormat="1" ht="30" x14ac:dyDescent="0.25">
      <c r="A226" s="13" t="s">
        <v>496</v>
      </c>
      <c r="B226" s="4"/>
      <c r="C226" s="21" t="s">
        <v>503</v>
      </c>
      <c r="D226" s="22" t="s">
        <v>567</v>
      </c>
      <c r="E226" s="37"/>
      <c r="F226" s="27">
        <v>7542.7272700000003</v>
      </c>
      <c r="G226" s="27">
        <v>75.427270000000135</v>
      </c>
      <c r="H226" s="27">
        <v>7467.3</v>
      </c>
      <c r="I226" s="27">
        <f>VLOOKUP($A226,[1]ГП!$A$6:$J$208,8,0)</f>
        <v>7312.8</v>
      </c>
      <c r="J226" s="27">
        <f>VLOOKUP($A226,[1]ГП!$A$6:$J$208,9,0)</f>
        <v>73.199999999999818</v>
      </c>
      <c r="K226" s="27">
        <f>VLOOKUP($A226,[1]ГП!$A$6:$J$208,10,0)</f>
        <v>7239.6</v>
      </c>
      <c r="L226" s="27">
        <v>7312.8</v>
      </c>
      <c r="M226" s="27">
        <v>73.199999999999818</v>
      </c>
      <c r="N226" s="27">
        <v>7239.6</v>
      </c>
      <c r="O226" s="27">
        <f t="shared" si="20"/>
        <v>100</v>
      </c>
      <c r="P226" s="27">
        <f t="shared" si="21"/>
        <v>100</v>
      </c>
      <c r="Q226" s="27">
        <f t="shared" si="22"/>
        <v>100</v>
      </c>
      <c r="R226" s="27">
        <v>0</v>
      </c>
      <c r="S226" s="27">
        <v>0</v>
      </c>
      <c r="T226" s="27">
        <v>0</v>
      </c>
      <c r="U226" s="68">
        <f t="shared" si="23"/>
        <v>0</v>
      </c>
      <c r="V226" s="68">
        <f t="shared" si="24"/>
        <v>0</v>
      </c>
      <c r="W226" s="68">
        <f t="shared" si="25"/>
        <v>0</v>
      </c>
    </row>
    <row r="227" spans="1:23" s="8" customFormat="1" ht="57" x14ac:dyDescent="0.25">
      <c r="A227" s="13" t="s">
        <v>456</v>
      </c>
      <c r="B227" s="9">
        <v>24</v>
      </c>
      <c r="C227" s="10" t="s">
        <v>80</v>
      </c>
      <c r="D227" s="9" t="s">
        <v>79</v>
      </c>
      <c r="E227" s="33"/>
      <c r="F227" s="26">
        <v>295361.61138000002</v>
      </c>
      <c r="G227" s="26">
        <v>167292.21138000002</v>
      </c>
      <c r="H227" s="26">
        <v>128069.4</v>
      </c>
      <c r="I227" s="26">
        <f>VLOOKUP($A227,[1]ГП!$A$6:$J$208,8,0)</f>
        <v>305058.19608999998</v>
      </c>
      <c r="J227" s="26">
        <f>VLOOKUP($A227,[1]ГП!$A$6:$J$208,9,0)</f>
        <v>176988.79609000002</v>
      </c>
      <c r="K227" s="26">
        <f>VLOOKUP($A227,[1]ГП!$A$6:$J$208,10,0)</f>
        <v>128069.4</v>
      </c>
      <c r="L227" s="26">
        <v>304922.56861000002</v>
      </c>
      <c r="M227" s="26">
        <v>176853.16861000005</v>
      </c>
      <c r="N227" s="26">
        <v>128069.4</v>
      </c>
      <c r="O227" s="26">
        <f t="shared" si="20"/>
        <v>99.955540456955973</v>
      </c>
      <c r="P227" s="26">
        <f t="shared" si="21"/>
        <v>99.923369454453493</v>
      </c>
      <c r="Q227" s="26">
        <f t="shared" si="22"/>
        <v>100</v>
      </c>
      <c r="R227" s="26">
        <v>302776.50458000001</v>
      </c>
      <c r="S227" s="26">
        <v>107353.50457999999</v>
      </c>
      <c r="T227" s="26">
        <v>195423</v>
      </c>
      <c r="U227" s="67">
        <f t="shared" si="23"/>
        <v>100.7087947702471</v>
      </c>
      <c r="V227" s="67">
        <f t="shared" si="24"/>
        <v>164.73907330916134</v>
      </c>
      <c r="W227" s="67">
        <f t="shared" si="25"/>
        <v>65.534456026158637</v>
      </c>
    </row>
    <row r="228" spans="1:23" s="8" customFormat="1" ht="30" x14ac:dyDescent="0.25">
      <c r="A228" s="13" t="s">
        <v>497</v>
      </c>
      <c r="B228" s="9"/>
      <c r="C228" s="21" t="s">
        <v>502</v>
      </c>
      <c r="D228" s="22" t="s">
        <v>568</v>
      </c>
      <c r="E228" s="37"/>
      <c r="F228" s="27">
        <v>196540.17</v>
      </c>
      <c r="G228" s="27">
        <v>75851.970000000016</v>
      </c>
      <c r="H228" s="27">
        <v>120688.2</v>
      </c>
      <c r="I228" s="27">
        <f>VLOOKUP($A228,[1]ГП!$A$6:$J$208,8,0)</f>
        <v>206236.82273000001</v>
      </c>
      <c r="J228" s="27">
        <f>VLOOKUP($A228,[1]ГП!$A$6:$J$208,9,0)</f>
        <v>85548.622730000017</v>
      </c>
      <c r="K228" s="27">
        <f>VLOOKUP($A228,[1]ГП!$A$6:$J$208,10,0)</f>
        <v>120688.2</v>
      </c>
      <c r="L228" s="27">
        <v>206236.82273000001</v>
      </c>
      <c r="M228" s="27">
        <v>85548.622730000017</v>
      </c>
      <c r="N228" s="27">
        <v>120688.2</v>
      </c>
      <c r="O228" s="27">
        <f t="shared" si="20"/>
        <v>100</v>
      </c>
      <c r="P228" s="27">
        <f t="shared" si="21"/>
        <v>100</v>
      </c>
      <c r="Q228" s="27">
        <f t="shared" si="22"/>
        <v>100</v>
      </c>
      <c r="R228" s="27">
        <v>0</v>
      </c>
      <c r="S228" s="27">
        <v>0</v>
      </c>
      <c r="T228" s="27">
        <v>0</v>
      </c>
      <c r="U228" s="68">
        <f t="shared" si="23"/>
        <v>0</v>
      </c>
      <c r="V228" s="68">
        <f t="shared" si="24"/>
        <v>0</v>
      </c>
      <c r="W228" s="68">
        <f t="shared" si="25"/>
        <v>0</v>
      </c>
    </row>
    <row r="229" spans="1:23" s="8" customFormat="1" ht="38.25" customHeight="1" x14ac:dyDescent="0.25">
      <c r="A229" s="13" t="s">
        <v>498</v>
      </c>
      <c r="B229" s="9"/>
      <c r="C229" s="21" t="s">
        <v>501</v>
      </c>
      <c r="D229" s="22" t="s">
        <v>569</v>
      </c>
      <c r="E229" s="37"/>
      <c r="F229" s="27">
        <v>7455.76</v>
      </c>
      <c r="G229" s="27">
        <v>74.5600000000004</v>
      </c>
      <c r="H229" s="27">
        <v>7381.2</v>
      </c>
      <c r="I229" s="27">
        <f>VLOOKUP($A229,[1]ГП!$A$6:$J$208,8,0)</f>
        <v>7455.7575800000004</v>
      </c>
      <c r="J229" s="27">
        <f>VLOOKUP($A229,[1]ГП!$A$6:$J$208,9,0)</f>
        <v>74.557580000000598</v>
      </c>
      <c r="K229" s="27">
        <f>VLOOKUP($A229,[1]ГП!$A$6:$J$208,10,0)</f>
        <v>7381.2</v>
      </c>
      <c r="L229" s="27">
        <v>7455.7575800000004</v>
      </c>
      <c r="M229" s="27">
        <v>74.557580000000598</v>
      </c>
      <c r="N229" s="27">
        <v>7381.2</v>
      </c>
      <c r="O229" s="27">
        <f t="shared" si="20"/>
        <v>100</v>
      </c>
      <c r="P229" s="27">
        <f t="shared" si="21"/>
        <v>100</v>
      </c>
      <c r="Q229" s="27">
        <f t="shared" si="22"/>
        <v>100</v>
      </c>
      <c r="R229" s="27">
        <v>0</v>
      </c>
      <c r="S229" s="27">
        <v>0</v>
      </c>
      <c r="T229" s="27">
        <v>0</v>
      </c>
      <c r="U229" s="68">
        <f t="shared" si="23"/>
        <v>0</v>
      </c>
      <c r="V229" s="68">
        <f t="shared" si="24"/>
        <v>0</v>
      </c>
      <c r="W229" s="68">
        <f t="shared" si="25"/>
        <v>0</v>
      </c>
    </row>
    <row r="230" spans="1:23" s="8" customFormat="1" ht="38.25" customHeight="1" x14ac:dyDescent="0.25">
      <c r="A230" t="s">
        <v>691</v>
      </c>
      <c r="B230" s="52"/>
      <c r="C230" s="50" t="s">
        <v>692</v>
      </c>
      <c r="D230" s="51"/>
      <c r="E230" s="51" t="s">
        <v>693</v>
      </c>
      <c r="F230" s="27">
        <v>0</v>
      </c>
      <c r="G230" s="27">
        <v>0</v>
      </c>
      <c r="H230" s="27">
        <v>0</v>
      </c>
      <c r="I230" s="34">
        <v>0</v>
      </c>
      <c r="J230" s="34">
        <v>0</v>
      </c>
      <c r="K230" s="34">
        <v>0</v>
      </c>
      <c r="L230" s="34">
        <v>0</v>
      </c>
      <c r="M230" s="34">
        <v>0</v>
      </c>
      <c r="N230" s="34">
        <v>0</v>
      </c>
      <c r="O230" s="34">
        <f t="shared" si="20"/>
        <v>0</v>
      </c>
      <c r="P230" s="34">
        <f t="shared" si="21"/>
        <v>0</v>
      </c>
      <c r="Q230" s="34">
        <f t="shared" si="22"/>
        <v>0</v>
      </c>
      <c r="R230" s="27">
        <v>9492.020199999999</v>
      </c>
      <c r="S230" s="27">
        <v>94.920199999998658</v>
      </c>
      <c r="T230" s="27">
        <v>9397.1</v>
      </c>
      <c r="U230" s="69">
        <f t="shared" si="23"/>
        <v>0</v>
      </c>
      <c r="V230" s="69">
        <f t="shared" si="24"/>
        <v>0</v>
      </c>
      <c r="W230" s="69">
        <f t="shared" si="25"/>
        <v>0</v>
      </c>
    </row>
    <row r="231" spans="1:23" s="8" customFormat="1" ht="38.25" customHeight="1" x14ac:dyDescent="0.25">
      <c r="A231" t="s">
        <v>694</v>
      </c>
      <c r="B231" s="52"/>
      <c r="C231" s="50" t="s">
        <v>695</v>
      </c>
      <c r="D231" s="51"/>
      <c r="E231" s="51" t="s">
        <v>696</v>
      </c>
      <c r="F231" s="27">
        <v>0</v>
      </c>
      <c r="G231" s="27">
        <v>0</v>
      </c>
      <c r="H231" s="27">
        <v>0</v>
      </c>
      <c r="I231" s="34">
        <v>0</v>
      </c>
      <c r="J231" s="34">
        <v>0</v>
      </c>
      <c r="K231" s="34">
        <v>0</v>
      </c>
      <c r="L231" s="34">
        <v>0</v>
      </c>
      <c r="M231" s="34">
        <v>0</v>
      </c>
      <c r="N231" s="34">
        <v>0</v>
      </c>
      <c r="O231" s="34">
        <f t="shared" si="20"/>
        <v>0</v>
      </c>
      <c r="P231" s="34">
        <f t="shared" si="21"/>
        <v>0</v>
      </c>
      <c r="Q231" s="34">
        <f t="shared" si="22"/>
        <v>0</v>
      </c>
      <c r="R231" s="27">
        <v>187904.94949</v>
      </c>
      <c r="S231" s="27">
        <v>1879.0494900000049</v>
      </c>
      <c r="T231" s="27">
        <v>186025.9</v>
      </c>
      <c r="U231" s="69">
        <f t="shared" si="23"/>
        <v>0</v>
      </c>
      <c r="V231" s="69">
        <f t="shared" si="24"/>
        <v>0</v>
      </c>
      <c r="W231" s="69">
        <f t="shared" si="25"/>
        <v>0</v>
      </c>
    </row>
    <row r="232" spans="1:23" s="8" customFormat="1" ht="46.5" customHeight="1" x14ac:dyDescent="0.25">
      <c r="A232" s="13" t="s">
        <v>457</v>
      </c>
      <c r="B232" s="9"/>
      <c r="C232" s="21" t="s">
        <v>312</v>
      </c>
      <c r="D232" s="22" t="s">
        <v>313</v>
      </c>
      <c r="E232" s="37"/>
      <c r="F232" s="27">
        <v>6500</v>
      </c>
      <c r="G232" s="27">
        <v>6500</v>
      </c>
      <c r="H232" s="27">
        <v>0</v>
      </c>
      <c r="I232" s="27">
        <f>VLOOKUP($A232,[1]ГП!$A$6:$J$208,8,0)</f>
        <v>6500</v>
      </c>
      <c r="J232" s="27">
        <f>VLOOKUP($A232,[1]ГП!$A$6:$J$208,9,0)</f>
        <v>6500</v>
      </c>
      <c r="K232" s="27">
        <f>VLOOKUP($A232,[1]ГП!$A$6:$J$208,10,0)</f>
        <v>0</v>
      </c>
      <c r="L232" s="27">
        <v>6500</v>
      </c>
      <c r="M232" s="27">
        <v>6500</v>
      </c>
      <c r="N232" s="27">
        <v>0</v>
      </c>
      <c r="O232" s="27">
        <f t="shared" si="20"/>
        <v>100</v>
      </c>
      <c r="P232" s="27">
        <f t="shared" si="21"/>
        <v>100</v>
      </c>
      <c r="Q232" s="27">
        <f t="shared" si="22"/>
        <v>0</v>
      </c>
      <c r="R232" s="27">
        <v>3074.9980099999998</v>
      </c>
      <c r="S232" s="27">
        <v>3074.9980099999998</v>
      </c>
      <c r="T232" s="27">
        <v>0</v>
      </c>
      <c r="U232" s="68">
        <f t="shared" si="23"/>
        <v>211.38225061810692</v>
      </c>
      <c r="V232" s="68">
        <f t="shared" si="24"/>
        <v>211.38225061810692</v>
      </c>
      <c r="W232" s="68">
        <f t="shared" si="25"/>
        <v>0</v>
      </c>
    </row>
    <row r="233" spans="1:23" s="8" customFormat="1" ht="38.25" customHeight="1" x14ac:dyDescent="0.25">
      <c r="A233" s="13" t="s">
        <v>458</v>
      </c>
      <c r="B233" s="9"/>
      <c r="C233" s="21" t="s">
        <v>314</v>
      </c>
      <c r="D233" s="22" t="s">
        <v>315</v>
      </c>
      <c r="E233" s="37"/>
      <c r="F233" s="27">
        <v>50.400000000000091</v>
      </c>
      <c r="G233" s="27">
        <v>50.400000000000091</v>
      </c>
      <c r="H233" s="27">
        <v>0</v>
      </c>
      <c r="I233" s="27">
        <f>VLOOKUP($A233,[1]ГП!$A$6:$J$208,8,0)</f>
        <v>50.4</v>
      </c>
      <c r="J233" s="27">
        <f>VLOOKUP($A233,[1]ГП!$A$6:$J$208,9,0)</f>
        <v>50.4</v>
      </c>
      <c r="K233" s="27">
        <f>VLOOKUP($A233,[1]ГП!$A$6:$J$208,10,0)</f>
        <v>0</v>
      </c>
      <c r="L233" s="27">
        <v>50.4</v>
      </c>
      <c r="M233" s="27">
        <v>50.4</v>
      </c>
      <c r="N233" s="27">
        <v>0</v>
      </c>
      <c r="O233" s="27">
        <f t="shared" si="20"/>
        <v>100</v>
      </c>
      <c r="P233" s="27">
        <f t="shared" si="21"/>
        <v>100</v>
      </c>
      <c r="Q233" s="27">
        <f t="shared" si="22"/>
        <v>0</v>
      </c>
      <c r="R233" s="27">
        <v>673.4</v>
      </c>
      <c r="S233" s="27">
        <v>673.4</v>
      </c>
      <c r="T233" s="27">
        <v>0</v>
      </c>
      <c r="U233" s="68">
        <f t="shared" si="23"/>
        <v>7.4844074844074848</v>
      </c>
      <c r="V233" s="68">
        <f t="shared" si="24"/>
        <v>7.4844074844074848</v>
      </c>
      <c r="W233" s="68">
        <f t="shared" si="25"/>
        <v>0</v>
      </c>
    </row>
    <row r="234" spans="1:23" s="8" customFormat="1" ht="38.25" customHeight="1" x14ac:dyDescent="0.25">
      <c r="A234" s="13" t="s">
        <v>459</v>
      </c>
      <c r="B234" s="9"/>
      <c r="C234" s="21" t="s">
        <v>316</v>
      </c>
      <c r="D234" s="22" t="s">
        <v>317</v>
      </c>
      <c r="E234" s="37"/>
      <c r="F234" s="27">
        <v>12700.000000000002</v>
      </c>
      <c r="G234" s="27">
        <v>12700.000000000002</v>
      </c>
      <c r="H234" s="27">
        <v>0</v>
      </c>
      <c r="I234" s="27">
        <f>VLOOKUP($A234,[1]ГП!$A$6:$J$208,8,0)</f>
        <v>12700</v>
      </c>
      <c r="J234" s="27">
        <f>VLOOKUP($A234,[1]ГП!$A$6:$J$208,9,0)</f>
        <v>12700</v>
      </c>
      <c r="K234" s="27">
        <f>VLOOKUP($A234,[1]ГП!$A$6:$J$208,10,0)</f>
        <v>0</v>
      </c>
      <c r="L234" s="27">
        <v>12700</v>
      </c>
      <c r="M234" s="27">
        <v>12700</v>
      </c>
      <c r="N234" s="27">
        <v>0</v>
      </c>
      <c r="O234" s="27">
        <f t="shared" si="20"/>
        <v>100</v>
      </c>
      <c r="P234" s="27">
        <f t="shared" si="21"/>
        <v>100</v>
      </c>
      <c r="Q234" s="27">
        <f t="shared" si="22"/>
        <v>0</v>
      </c>
      <c r="R234" s="27">
        <v>28661.741999999998</v>
      </c>
      <c r="S234" s="27">
        <v>28661.741999999998</v>
      </c>
      <c r="T234" s="27">
        <v>0</v>
      </c>
      <c r="U234" s="68">
        <f t="shared" si="23"/>
        <v>44.309937616492398</v>
      </c>
      <c r="V234" s="68">
        <f t="shared" si="24"/>
        <v>44.309937616492398</v>
      </c>
      <c r="W234" s="68">
        <f t="shared" si="25"/>
        <v>0</v>
      </c>
    </row>
    <row r="235" spans="1:23" s="8" customFormat="1" ht="38.25" customHeight="1" x14ac:dyDescent="0.25">
      <c r="A235" s="13" t="s">
        <v>460</v>
      </c>
      <c r="B235" s="9"/>
      <c r="C235" s="21" t="s">
        <v>318</v>
      </c>
      <c r="D235" s="22" t="s">
        <v>319</v>
      </c>
      <c r="E235" s="37"/>
      <c r="F235" s="27">
        <v>1695.3000000000011</v>
      </c>
      <c r="G235" s="27">
        <v>1695.3000000000011</v>
      </c>
      <c r="H235" s="27">
        <v>0</v>
      </c>
      <c r="I235" s="27">
        <f>VLOOKUP($A235,[1]ГП!$A$6:$J$208,8,0)</f>
        <v>1695.3</v>
      </c>
      <c r="J235" s="27">
        <f>VLOOKUP($A235,[1]ГП!$A$6:$J$208,9,0)</f>
        <v>1695.3</v>
      </c>
      <c r="K235" s="27">
        <f>VLOOKUP($A235,[1]ГП!$A$6:$J$208,10,0)</f>
        <v>0</v>
      </c>
      <c r="L235" s="27">
        <v>1695.3</v>
      </c>
      <c r="M235" s="27">
        <v>1695.3</v>
      </c>
      <c r="N235" s="27">
        <v>0</v>
      </c>
      <c r="O235" s="27">
        <f t="shared" si="20"/>
        <v>100</v>
      </c>
      <c r="P235" s="27">
        <f t="shared" si="21"/>
        <v>100</v>
      </c>
      <c r="Q235" s="27">
        <f t="shared" si="22"/>
        <v>0</v>
      </c>
      <c r="R235" s="27">
        <v>9565.36</v>
      </c>
      <c r="S235" s="27">
        <v>9565.36</v>
      </c>
      <c r="T235" s="27">
        <v>0</v>
      </c>
      <c r="U235" s="68">
        <f t="shared" si="23"/>
        <v>17.723326670402368</v>
      </c>
      <c r="V235" s="68">
        <f t="shared" si="24"/>
        <v>17.723326670402368</v>
      </c>
      <c r="W235" s="68">
        <f t="shared" si="25"/>
        <v>0</v>
      </c>
    </row>
    <row r="236" spans="1:23" s="8" customFormat="1" ht="38.25" customHeight="1" x14ac:dyDescent="0.25">
      <c r="A236" s="13" t="s">
        <v>461</v>
      </c>
      <c r="B236" s="9"/>
      <c r="C236" s="21" t="s">
        <v>320</v>
      </c>
      <c r="D236" s="22" t="s">
        <v>321</v>
      </c>
      <c r="E236" s="37"/>
      <c r="F236" s="27">
        <v>70419.981379999997</v>
      </c>
      <c r="G236" s="27">
        <v>70419.981379999997</v>
      </c>
      <c r="H236" s="27">
        <v>0</v>
      </c>
      <c r="I236" s="27">
        <f>VLOOKUP($A236,[1]ГП!$A$6:$J$208,8,0)</f>
        <v>70419.915779999996</v>
      </c>
      <c r="J236" s="27">
        <f>VLOOKUP($A236,[1]ГП!$A$6:$J$208,9,0)</f>
        <v>70419.915779999996</v>
      </c>
      <c r="K236" s="27">
        <f>VLOOKUP($A236,[1]ГП!$A$6:$J$208,10,0)</f>
        <v>0</v>
      </c>
      <c r="L236" s="27">
        <v>70284.288300000015</v>
      </c>
      <c r="M236" s="27">
        <v>70284.288300000015</v>
      </c>
      <c r="N236" s="27">
        <v>0</v>
      </c>
      <c r="O236" s="27">
        <f t="shared" si="20"/>
        <v>99.807401814532554</v>
      </c>
      <c r="P236" s="27">
        <f t="shared" si="21"/>
        <v>99.807401814532554</v>
      </c>
      <c r="Q236" s="27">
        <f t="shared" si="22"/>
        <v>0</v>
      </c>
      <c r="R236" s="27">
        <v>63404.034879999992</v>
      </c>
      <c r="S236" s="27">
        <v>63404.034879999992</v>
      </c>
      <c r="T236" s="27">
        <v>0</v>
      </c>
      <c r="U236" s="68">
        <f t="shared" si="23"/>
        <v>110.85144412815644</v>
      </c>
      <c r="V236" s="68">
        <f t="shared" si="24"/>
        <v>110.85144412815644</v>
      </c>
      <c r="W236" s="68">
        <f t="shared" si="25"/>
        <v>0</v>
      </c>
    </row>
    <row r="237" spans="1:23" s="8" customFormat="1" ht="57" x14ac:dyDescent="0.25">
      <c r="A237" s="13" t="s">
        <v>72</v>
      </c>
      <c r="B237" s="9">
        <v>25</v>
      </c>
      <c r="C237" s="10" t="s">
        <v>71</v>
      </c>
      <c r="D237" s="9" t="s">
        <v>73</v>
      </c>
      <c r="E237" s="33"/>
      <c r="F237" s="26">
        <v>255115.95695999998</v>
      </c>
      <c r="G237" s="26">
        <v>56219.956959999981</v>
      </c>
      <c r="H237" s="26">
        <v>198896</v>
      </c>
      <c r="I237" s="26">
        <f>VLOOKUP($A237,[1]ГП!$A$6:$J$208,8,0)</f>
        <v>210466.05136000004</v>
      </c>
      <c r="J237" s="26">
        <f>VLOOKUP($A237,[1]ГП!$A$6:$J$208,9,0)</f>
        <v>55773.451360000021</v>
      </c>
      <c r="K237" s="26">
        <f>VLOOKUP($A237,[1]ГП!$A$6:$J$208,10,0)</f>
        <v>154692.6</v>
      </c>
      <c r="L237" s="26">
        <v>210044.88653000002</v>
      </c>
      <c r="M237" s="26">
        <v>55352.286530000012</v>
      </c>
      <c r="N237" s="26">
        <v>154692.6</v>
      </c>
      <c r="O237" s="26">
        <f t="shared" si="20"/>
        <v>99.799889422888626</v>
      </c>
      <c r="P237" s="26">
        <f t="shared" si="21"/>
        <v>99.244865039314988</v>
      </c>
      <c r="Q237" s="26">
        <f t="shared" si="22"/>
        <v>100</v>
      </c>
      <c r="R237" s="26">
        <v>546170.49488000001</v>
      </c>
      <c r="S237" s="26">
        <v>53635.899889999986</v>
      </c>
      <c r="T237" s="26">
        <v>492534.59499000001</v>
      </c>
      <c r="U237" s="67">
        <f t="shared" si="23"/>
        <v>38.4577505557398</v>
      </c>
      <c r="V237" s="67">
        <f t="shared" si="24"/>
        <v>103.20007055632534</v>
      </c>
      <c r="W237" s="67">
        <f t="shared" si="25"/>
        <v>31.407458800562171</v>
      </c>
    </row>
    <row r="238" spans="1:23" s="8" customFormat="1" ht="30" x14ac:dyDescent="0.25">
      <c r="A238" s="13" t="s">
        <v>462</v>
      </c>
      <c r="B238" s="9"/>
      <c r="C238" s="21" t="s">
        <v>280</v>
      </c>
      <c r="D238" s="22" t="s">
        <v>281</v>
      </c>
      <c r="E238" s="37"/>
      <c r="F238" s="27">
        <v>10787.203</v>
      </c>
      <c r="G238" s="27">
        <v>10787.203</v>
      </c>
      <c r="H238" s="27">
        <v>0</v>
      </c>
      <c r="I238" s="27">
        <f>VLOOKUP($A238,[1]ГП!$A$6:$J$208,8,0)</f>
        <v>10787.2</v>
      </c>
      <c r="J238" s="27">
        <f>VLOOKUP($A238,[1]ГП!$A$6:$J$208,9,0)</f>
        <v>10787.2</v>
      </c>
      <c r="K238" s="27">
        <f>VLOOKUP($A238,[1]ГП!$A$6:$J$208,10,0)</f>
        <v>0</v>
      </c>
      <c r="L238" s="27">
        <v>10787.2</v>
      </c>
      <c r="M238" s="27">
        <v>10787.2</v>
      </c>
      <c r="N238" s="27">
        <v>0</v>
      </c>
      <c r="O238" s="27">
        <f t="shared" si="20"/>
        <v>100</v>
      </c>
      <c r="P238" s="27">
        <f t="shared" si="21"/>
        <v>100</v>
      </c>
      <c r="Q238" s="27">
        <f t="shared" si="22"/>
        <v>0</v>
      </c>
      <c r="R238" s="27">
        <v>10887.2</v>
      </c>
      <c r="S238" s="27">
        <v>10887.2</v>
      </c>
      <c r="T238" s="27">
        <v>0</v>
      </c>
      <c r="U238" s="68">
        <f t="shared" si="23"/>
        <v>99.081490190315236</v>
      </c>
      <c r="V238" s="68">
        <f t="shared" si="24"/>
        <v>99.081490190315236</v>
      </c>
      <c r="W238" s="68">
        <f t="shared" si="25"/>
        <v>0</v>
      </c>
    </row>
    <row r="239" spans="1:23" s="8" customFormat="1" ht="30" x14ac:dyDescent="0.25">
      <c r="A239" s="13" t="s">
        <v>499</v>
      </c>
      <c r="B239" s="9"/>
      <c r="C239" s="21" t="s">
        <v>500</v>
      </c>
      <c r="D239" s="22" t="s">
        <v>570</v>
      </c>
      <c r="E239" s="37"/>
      <c r="F239" s="27">
        <v>200905.04934999999</v>
      </c>
      <c r="G239" s="27">
        <v>2009.0493499999866</v>
      </c>
      <c r="H239" s="27">
        <v>198896</v>
      </c>
      <c r="I239" s="27">
        <f>VLOOKUP($A239,[1]ГП!$A$6:$J$208,8,0)</f>
        <v>156255.15151000003</v>
      </c>
      <c r="J239" s="27">
        <f>VLOOKUP($A239,[1]ГП!$A$6:$J$208,9,0)</f>
        <v>1562.5515100000193</v>
      </c>
      <c r="K239" s="27">
        <f>VLOOKUP($A239,[1]ГП!$A$6:$J$208,10,0)</f>
        <v>154692.6</v>
      </c>
      <c r="L239" s="27">
        <v>156255.15151000003</v>
      </c>
      <c r="M239" s="27">
        <v>1562.5515100000193</v>
      </c>
      <c r="N239" s="27">
        <v>154692.6</v>
      </c>
      <c r="O239" s="27">
        <f t="shared" si="20"/>
        <v>100</v>
      </c>
      <c r="P239" s="27">
        <f t="shared" si="21"/>
        <v>100</v>
      </c>
      <c r="Q239" s="27">
        <f t="shared" si="22"/>
        <v>100</v>
      </c>
      <c r="R239" s="27">
        <v>0</v>
      </c>
      <c r="S239" s="27">
        <v>0</v>
      </c>
      <c r="T239" s="27">
        <v>0</v>
      </c>
      <c r="U239" s="68">
        <f t="shared" si="23"/>
        <v>0</v>
      </c>
      <c r="V239" s="68">
        <f t="shared" si="24"/>
        <v>0</v>
      </c>
      <c r="W239" s="68">
        <f t="shared" si="25"/>
        <v>0</v>
      </c>
    </row>
    <row r="240" spans="1:23" s="8" customFormat="1" ht="30" x14ac:dyDescent="0.25">
      <c r="A240" t="s">
        <v>697</v>
      </c>
      <c r="B240" s="52"/>
      <c r="C240" s="50" t="s">
        <v>698</v>
      </c>
      <c r="D240" s="51"/>
      <c r="E240" s="51" t="s">
        <v>699</v>
      </c>
      <c r="F240" s="27">
        <v>0</v>
      </c>
      <c r="G240" s="27">
        <v>0</v>
      </c>
      <c r="H240" s="27">
        <v>0</v>
      </c>
      <c r="I240" s="34">
        <v>0</v>
      </c>
      <c r="J240" s="34">
        <v>0</v>
      </c>
      <c r="K240" s="34">
        <v>0</v>
      </c>
      <c r="L240" s="34">
        <v>0</v>
      </c>
      <c r="M240" s="34">
        <v>0</v>
      </c>
      <c r="N240" s="34">
        <v>0</v>
      </c>
      <c r="O240" s="34">
        <f t="shared" si="20"/>
        <v>0</v>
      </c>
      <c r="P240" s="34">
        <f t="shared" si="21"/>
        <v>0</v>
      </c>
      <c r="Q240" s="34">
        <f t="shared" si="22"/>
        <v>0</v>
      </c>
      <c r="R240" s="27">
        <v>497509.69190999999</v>
      </c>
      <c r="S240" s="27">
        <v>4975.0969199999818</v>
      </c>
      <c r="T240" s="27">
        <v>492534.59499000001</v>
      </c>
      <c r="U240" s="69">
        <f t="shared" si="23"/>
        <v>0</v>
      </c>
      <c r="V240" s="69">
        <f t="shared" si="24"/>
        <v>0</v>
      </c>
      <c r="W240" s="69">
        <f t="shared" si="25"/>
        <v>0</v>
      </c>
    </row>
    <row r="241" spans="1:23" s="13" customFormat="1" ht="45" x14ac:dyDescent="0.25">
      <c r="A241" s="13" t="s">
        <v>463</v>
      </c>
      <c r="B241" s="4"/>
      <c r="C241" s="21" t="s">
        <v>282</v>
      </c>
      <c r="D241" s="22" t="s">
        <v>283</v>
      </c>
      <c r="E241" s="37"/>
      <c r="F241" s="27">
        <v>43423.704610000001</v>
      </c>
      <c r="G241" s="27">
        <v>43423.704610000001</v>
      </c>
      <c r="H241" s="27">
        <v>0</v>
      </c>
      <c r="I241" s="27">
        <f>VLOOKUP($A241,[1]ГП!$A$6:$J$208,8,0)</f>
        <v>43423.699850000005</v>
      </c>
      <c r="J241" s="27">
        <f>VLOOKUP($A241,[1]ГП!$A$6:$J$208,9,0)</f>
        <v>43423.699850000005</v>
      </c>
      <c r="K241" s="27">
        <f>VLOOKUP($A241,[1]ГП!$A$6:$J$208,10,0)</f>
        <v>0</v>
      </c>
      <c r="L241" s="27">
        <v>43002.535019999996</v>
      </c>
      <c r="M241" s="27">
        <v>43002.535019999996</v>
      </c>
      <c r="N241" s="27">
        <v>0</v>
      </c>
      <c r="O241" s="27">
        <f t="shared" si="20"/>
        <v>99.030103764868372</v>
      </c>
      <c r="P241" s="27">
        <f t="shared" si="21"/>
        <v>99.030103764868372</v>
      </c>
      <c r="Q241" s="27">
        <f t="shared" si="22"/>
        <v>0</v>
      </c>
      <c r="R241" s="27">
        <v>37773.60297</v>
      </c>
      <c r="S241" s="27">
        <v>37773.60297</v>
      </c>
      <c r="T241" s="27">
        <v>0</v>
      </c>
      <c r="U241" s="68">
        <f t="shared" si="23"/>
        <v>113.84282048538724</v>
      </c>
      <c r="V241" s="68">
        <f t="shared" si="24"/>
        <v>113.84282048538724</v>
      </c>
      <c r="W241" s="68">
        <f t="shared" si="25"/>
        <v>0</v>
      </c>
    </row>
    <row r="242" spans="1:23" s="8" customFormat="1" ht="57" x14ac:dyDescent="0.25">
      <c r="A242" s="13" t="s">
        <v>74</v>
      </c>
      <c r="B242" s="9">
        <v>26</v>
      </c>
      <c r="C242" s="10" t="s">
        <v>75</v>
      </c>
      <c r="D242" s="9" t="s">
        <v>76</v>
      </c>
      <c r="E242" s="33"/>
      <c r="F242" s="26">
        <v>9240</v>
      </c>
      <c r="G242" s="26">
        <v>9240</v>
      </c>
      <c r="H242" s="26">
        <v>0</v>
      </c>
      <c r="I242" s="26">
        <f>VLOOKUP($A242,[1]ГП!$A$6:$J$208,8,0)</f>
        <v>9240</v>
      </c>
      <c r="J242" s="26">
        <f>VLOOKUP($A242,[1]ГП!$A$6:$J$208,9,0)</f>
        <v>9240</v>
      </c>
      <c r="K242" s="26">
        <f>VLOOKUP($A242,[1]ГП!$A$6:$J$208,10,0)</f>
        <v>0</v>
      </c>
      <c r="L242" s="26">
        <v>9239.2883299999994</v>
      </c>
      <c r="M242" s="26">
        <v>9239.2883299999994</v>
      </c>
      <c r="N242" s="26">
        <v>0</v>
      </c>
      <c r="O242" s="26">
        <f t="shared" si="20"/>
        <v>99.992297943722946</v>
      </c>
      <c r="P242" s="26">
        <f t="shared" si="21"/>
        <v>99.992297943722946</v>
      </c>
      <c r="Q242" s="26">
        <f t="shared" si="22"/>
        <v>0</v>
      </c>
      <c r="R242" s="26">
        <v>9240</v>
      </c>
      <c r="S242" s="26">
        <v>9240</v>
      </c>
      <c r="T242" s="26">
        <v>0</v>
      </c>
      <c r="U242" s="67">
        <f t="shared" si="23"/>
        <v>99.992297943722946</v>
      </c>
      <c r="V242" s="67">
        <f t="shared" si="24"/>
        <v>99.992297943722946</v>
      </c>
      <c r="W242" s="67">
        <f t="shared" si="25"/>
        <v>0</v>
      </c>
    </row>
    <row r="243" spans="1:23" s="8" customFormat="1" ht="30" x14ac:dyDescent="0.25">
      <c r="A243" s="13" t="s">
        <v>464</v>
      </c>
      <c r="B243" s="9"/>
      <c r="C243" s="21" t="s">
        <v>143</v>
      </c>
      <c r="D243" s="22" t="s">
        <v>144</v>
      </c>
      <c r="E243" s="37"/>
      <c r="F243" s="27">
        <v>9240</v>
      </c>
      <c r="G243" s="27">
        <v>9240</v>
      </c>
      <c r="H243" s="27">
        <v>0</v>
      </c>
      <c r="I243" s="27">
        <f>VLOOKUP($A243,[1]ГП!$A$6:$J$208,8,0)</f>
        <v>9240</v>
      </c>
      <c r="J243" s="27">
        <f>VLOOKUP($A243,[1]ГП!$A$6:$J$208,9,0)</f>
        <v>9240</v>
      </c>
      <c r="K243" s="27">
        <f>VLOOKUP($A243,[1]ГП!$A$6:$J$208,10,0)</f>
        <v>0</v>
      </c>
      <c r="L243" s="27">
        <v>9239.2883299999994</v>
      </c>
      <c r="M243" s="27">
        <v>9239.2883299999994</v>
      </c>
      <c r="N243" s="27">
        <v>0</v>
      </c>
      <c r="O243" s="27">
        <f t="shared" si="20"/>
        <v>99.992297943722946</v>
      </c>
      <c r="P243" s="27">
        <f t="shared" si="21"/>
        <v>99.992297943722946</v>
      </c>
      <c r="Q243" s="27">
        <f t="shared" si="22"/>
        <v>0</v>
      </c>
      <c r="R243" s="27">
        <v>9240</v>
      </c>
      <c r="S243" s="27">
        <v>9240</v>
      </c>
      <c r="T243" s="27">
        <v>0</v>
      </c>
      <c r="U243" s="68">
        <f t="shared" si="23"/>
        <v>99.992297943722946</v>
      </c>
      <c r="V243" s="68">
        <f t="shared" si="24"/>
        <v>99.992297943722946</v>
      </c>
      <c r="W243" s="68">
        <f t="shared" si="25"/>
        <v>0</v>
      </c>
    </row>
    <row r="244" spans="1:23" s="8" customFormat="1" x14ac:dyDescent="0.25">
      <c r="A244" s="13"/>
      <c r="B244" s="9"/>
      <c r="C244" s="10" t="s">
        <v>77</v>
      </c>
      <c r="D244" s="9"/>
      <c r="E244" s="33"/>
      <c r="F244" s="14">
        <v>2232794.0455640014</v>
      </c>
      <c r="G244" s="14">
        <v>1866271.7867240012</v>
      </c>
      <c r="H244" s="14">
        <v>366522.25884000014</v>
      </c>
      <c r="I244" s="59">
        <v>2499707.0000800001</v>
      </c>
      <c r="J244" s="59">
        <v>2133184.7412400004</v>
      </c>
      <c r="K244" s="59">
        <v>366522.25884000002</v>
      </c>
      <c r="L244" s="59">
        <v>2387274.6194799999</v>
      </c>
      <c r="M244" s="59">
        <v>2021730.2589399999</v>
      </c>
      <c r="N244" s="59">
        <v>365544.36054000002</v>
      </c>
      <c r="O244" s="26">
        <f t="shared" si="20"/>
        <v>95.502177631362315</v>
      </c>
      <c r="P244" s="26">
        <f t="shared" si="21"/>
        <v>94.775207222079928</v>
      </c>
      <c r="Q244" s="26">
        <f t="shared" si="22"/>
        <v>99.733195385433092</v>
      </c>
      <c r="R244" s="56">
        <v>2613464.83</v>
      </c>
      <c r="S244" s="56">
        <v>2249470.7000000002</v>
      </c>
      <c r="T244" s="56">
        <v>363994.13</v>
      </c>
      <c r="U244" s="67">
        <f t="shared" si="23"/>
        <v>91.345197841441774</v>
      </c>
      <c r="V244" s="67">
        <f t="shared" si="24"/>
        <v>89.875820962682454</v>
      </c>
      <c r="W244" s="67">
        <f t="shared" si="25"/>
        <v>100.4258943791209</v>
      </c>
    </row>
    <row r="245" spans="1:23" ht="37.5" x14ac:dyDescent="0.3">
      <c r="B245" s="15"/>
      <c r="C245" s="16" t="s">
        <v>78</v>
      </c>
      <c r="D245" s="17"/>
      <c r="E245" s="39"/>
      <c r="F245" s="18">
        <v>71563516.612574086</v>
      </c>
      <c r="G245" s="18">
        <v>52057447.455324098</v>
      </c>
      <c r="H245" s="18">
        <v>19506069.157249995</v>
      </c>
      <c r="I245" s="18">
        <v>71363536.409679979</v>
      </c>
      <c r="J245" s="18">
        <v>52057447.519269988</v>
      </c>
      <c r="K245" s="18">
        <v>19306088.890409995</v>
      </c>
      <c r="L245" s="18">
        <v>69126038.535309985</v>
      </c>
      <c r="M245" s="18">
        <v>49868382.724329986</v>
      </c>
      <c r="N245" s="18">
        <v>19257655.81098</v>
      </c>
      <c r="O245" s="64">
        <f t="shared" si="20"/>
        <v>96.864648268654889</v>
      </c>
      <c r="P245" s="64">
        <f t="shared" si="21"/>
        <v>95.794905629728234</v>
      </c>
      <c r="Q245" s="64">
        <f t="shared" si="22"/>
        <v>99.749130547855017</v>
      </c>
      <c r="R245" s="57">
        <v>63162790.473859988</v>
      </c>
      <c r="S245" s="57">
        <v>43533594.124089986</v>
      </c>
      <c r="T245" s="57">
        <v>19629196.349770002</v>
      </c>
      <c r="U245" s="65">
        <f t="shared" si="23"/>
        <v>109.44107759760536</v>
      </c>
      <c r="V245" s="65">
        <f t="shared" si="24"/>
        <v>114.5514946047943</v>
      </c>
      <c r="W245" s="65">
        <f t="shared" si="25"/>
        <v>98.107204532627961</v>
      </c>
    </row>
    <row r="246" spans="1:23" x14ac:dyDescent="0.25">
      <c r="I246" s="24"/>
    </row>
    <row r="247" spans="1:23" ht="15" customHeight="1" x14ac:dyDescent="0.25">
      <c r="C247" s="70" t="s">
        <v>715</v>
      </c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</row>
    <row r="248" spans="1:23" x14ac:dyDescent="0.25">
      <c r="A248" s="20"/>
      <c r="I248" s="24"/>
      <c r="J248" s="24"/>
      <c r="K248" s="24"/>
    </row>
    <row r="249" spans="1:23" x14ac:dyDescent="0.25">
      <c r="I249" s="24"/>
      <c r="J249" s="24"/>
      <c r="K249" s="24"/>
      <c r="L249" s="24"/>
      <c r="N249" s="24"/>
    </row>
    <row r="251" spans="1:23" x14ac:dyDescent="0.25">
      <c r="F251" s="19"/>
    </row>
  </sheetData>
  <autoFilter ref="A5:X245"/>
  <mergeCells count="20">
    <mergeCell ref="R4:R5"/>
    <mergeCell ref="S4:T4"/>
    <mergeCell ref="U4:U5"/>
    <mergeCell ref="V4:W4"/>
    <mergeCell ref="B1:W1"/>
    <mergeCell ref="B2:W2"/>
    <mergeCell ref="V3:W3"/>
    <mergeCell ref="C247:Q247"/>
    <mergeCell ref="M3:N3"/>
    <mergeCell ref="B4:B5"/>
    <mergeCell ref="C4:C5"/>
    <mergeCell ref="F4:F5"/>
    <mergeCell ref="G4:H4"/>
    <mergeCell ref="I4:I5"/>
    <mergeCell ref="J4:K4"/>
    <mergeCell ref="L4:L5"/>
    <mergeCell ref="M4:N4"/>
    <mergeCell ref="O4:O5"/>
    <mergeCell ref="P4:Q4"/>
    <mergeCell ref="P3:Q3"/>
  </mergeCells>
  <pageMargins left="0.23611111111111099" right="0.23611111111111099" top="0.15763888888888899" bottom="0.39374999999999999" header="0.511811023622047" footer="0.15763888888888899"/>
  <pageSetup paperSize="9" scale="53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СОБП Мокаева Лейла 148</dc:creator>
  <dc:description/>
  <cp:lastModifiedBy>СОБП Тяжгов Азамат 148</cp:lastModifiedBy>
  <cp:revision>68</cp:revision>
  <cp:lastPrinted>2025-02-04T11:32:37Z</cp:lastPrinted>
  <dcterms:created xsi:type="dcterms:W3CDTF">2021-06-07T12:36:01Z</dcterms:created>
  <dcterms:modified xsi:type="dcterms:W3CDTF">2026-01-30T09:33:48Z</dcterms:modified>
  <dc:language>ru-RU</dc:language>
</cp:coreProperties>
</file>