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_ДЛЯ ОБМЕНА!!!\01. БЮД\Размещение на сайте\Аналитические отчеты\2025\ГП\"/>
    </mc:Choice>
  </mc:AlternateContent>
  <xr:revisionPtr revIDLastSave="0" documentId="13_ncr:1_{876FB0A1-F47E-4C7D-AE55-590A8E6C5F23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ГП" sheetId="1" r:id="rId1"/>
  </sheets>
  <externalReferences>
    <externalReference r:id="rId2"/>
  </externalReferences>
  <definedNames>
    <definedName name="_xlnm._FilterDatabase" localSheetId="0" hidden="1">ГП!$A$5:$Q$236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D_C8?">#REF!</definedName>
    <definedName name="XDO_?G_S1_F_R2?">#REF!</definedName>
    <definedName name="XDO_?G_S1_F_R3?">#REF!</definedName>
    <definedName name="XDO_?G_S1_F_R4?">#REF!</definedName>
    <definedName name="XDO_?G_S1_F_R5?">#REF!</definedName>
    <definedName name="XDO_?G_S1_F_R6?">#REF!</definedName>
    <definedName name="XDO_?G_S1_F_R7?">#REF!</definedName>
    <definedName name="XDO_?G_S1_GRF_C2?">#REF!</definedName>
    <definedName name="XDO_?G_S1_GRF_C3?">#REF!</definedName>
    <definedName name="XDO_?G_S1_GRF_C4?">#REF!</definedName>
    <definedName name="XDO_?G_S1_GRF_C5?">#REF!</definedName>
    <definedName name="XDO_?G_S1_GRF_C6?">#REF!</definedName>
    <definedName name="XDO_?G_S1_GRF_C7?">#REF!</definedName>
    <definedName name="XDO_?G_S2_D_C1?">#REF!</definedName>
    <definedName name="XDO_?G_S2_D_C10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D_C8?">#REF!</definedName>
    <definedName name="XDO_?G_S2_D_C9?">#REF!</definedName>
    <definedName name="XDO_?G_S2_F_R4?">#REF!</definedName>
    <definedName name="XDO_?G_S2_F_R5?">#REF!</definedName>
    <definedName name="XDO_?G_S2_F_R6?">#REF!</definedName>
    <definedName name="XDO_?G_S2_F_R7?">#REF!</definedName>
    <definedName name="XDO_?G_S2_F_R8?">#REF!</definedName>
    <definedName name="XDO_?G_S2_F_R9?">#REF!</definedName>
    <definedName name="XDO_?G_S2_GRF_C4?">#REF!</definedName>
    <definedName name="XDO_?G_S2_GRF_C5?">#REF!</definedName>
    <definedName name="XDO_?G_S2_GRF_C6?">#REF!</definedName>
    <definedName name="XDO_?G_S2_GRF_C7?">#REF!</definedName>
    <definedName name="XDO_?G_S2_GRF_C8?">#REF!</definedName>
    <definedName name="XDO_?G_S2_GRF_C9?">#REF!</definedName>
    <definedName name="XDO_?G_S3_D_C1?">#REF!</definedName>
    <definedName name="XDO_?G_S3_D_C10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D_C8?">#REF!</definedName>
    <definedName name="XDO_?G_S3_D_C9?">#REF!</definedName>
    <definedName name="XDO_?G_S3_F_R4?">#REF!</definedName>
    <definedName name="XDO_?G_S3_F_R5?">#REF!</definedName>
    <definedName name="XDO_?G_S3_F_R6?">#REF!</definedName>
    <definedName name="XDO_?G_S3_F_R7?">#REF!</definedName>
    <definedName name="XDO_?G_S3_F_R8?">#REF!</definedName>
    <definedName name="XDO_?G_S3_F_R9?">#REF!</definedName>
    <definedName name="XDO_?G_S3_GRF_C4?">#REF!</definedName>
    <definedName name="XDO_?G_S3_GRF_C5?">#REF!</definedName>
    <definedName name="XDO_?G_S3_GRF_C6?">#REF!</definedName>
    <definedName name="XDO_?G_S3_GRF_C7?">#REF!</definedName>
    <definedName name="XDO_?G_S3_GRF_C8?">#REF!</definedName>
    <definedName name="XDO_?G_S3_GRF_C9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MM?">#REF!</definedName>
    <definedName name="XDO_?H_MM2?">#REF!</definedName>
    <definedName name="XDO_?H_MM3?">#REF!</definedName>
    <definedName name="XDO_?H_MM4?">#REF!</definedName>
    <definedName name="XDO_?H_MM5?">#REF!</definedName>
    <definedName name="XDO_?H_MM6?">#REF!</definedName>
    <definedName name="XDO_?H_OKPO?">#REF!</definedName>
    <definedName name="XDO_?H_REPORT_DATE?">#REF!</definedName>
    <definedName name="XDO_?H_REPORT_NUMBER?">#REF!</definedName>
    <definedName name="XDO_?H_TOFK_CODE?">#REF!</definedName>
    <definedName name="XDO_?H_TOFK_NAME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REPORT_DATE?">#REF!</definedName>
    <definedName name="XDO_GROUP_?LINE1?">#REF!</definedName>
    <definedName name="XDO_GROUP_?LINE1_B?">#REF!</definedName>
    <definedName name="XDO_GROUP_?LINE12?">#REF!</definedName>
    <definedName name="XDO_GROUP_?LINE12_B?">#REF!</definedName>
    <definedName name="XDO_GROUP_?LINE13?">#REF!</definedName>
    <definedName name="XDO_GROUP_?LINE13_B?">#REF!</definedName>
    <definedName name="XDO_GROUP_?LINE2?">#REF!</definedName>
    <definedName name="XDO_GROUP_?LINE2_B?">#REF!</definedName>
    <definedName name="XDO_GROUP_?LINE22?">#REF!</definedName>
    <definedName name="XDO_GROUP_?LINE22_B?">#REF!</definedName>
    <definedName name="XDO_GROUP_?LINE23?">#REF!</definedName>
    <definedName name="XDO_GROUP_?LINE23_B?">#REF!</definedName>
    <definedName name="XDO_GROUP_?LINE3?">#REF!</definedName>
    <definedName name="XDO_GROUP_?LINE3_B?">#REF!</definedName>
    <definedName name="XDO_GROUP_?LINE32?">#REF!</definedName>
    <definedName name="XDO_GROUP_?LINE32_B?">#REF!</definedName>
    <definedName name="XDO_GROUP_?LINE33?">#REF!</definedName>
    <definedName name="XDO_GROUP_?LINE33_B?">#REF!</definedName>
    <definedName name="XDO_GROUP_?SECTION1?">#REF!</definedName>
    <definedName name="XDO_GROUP_?SECTION2?">#REF!</definedName>
    <definedName name="XDO_GROUP_?SECTION3?">#REF!</definedName>
    <definedName name="_xlnm.Print_Titles" localSheetId="0">ГП!$4:$5</definedName>
    <definedName name="_xlnm.Print_Area" localSheetId="0">ГП!$A$1:$P$238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31" i="1" l="1"/>
  <c r="U231" i="1"/>
  <c r="T231" i="1"/>
  <c r="V230" i="1"/>
  <c r="U230" i="1"/>
  <c r="T230" i="1"/>
  <c r="T229" i="1"/>
  <c r="T228" i="1"/>
  <c r="V222" i="1"/>
  <c r="U222" i="1"/>
  <c r="T222" i="1"/>
  <c r="V221" i="1"/>
  <c r="U221" i="1"/>
  <c r="T221" i="1"/>
  <c r="V220" i="1"/>
  <c r="U220" i="1"/>
  <c r="T220" i="1"/>
  <c r="V219" i="1"/>
  <c r="U219" i="1"/>
  <c r="T219" i="1"/>
  <c r="V217" i="1"/>
  <c r="U217" i="1"/>
  <c r="T217" i="1"/>
  <c r="V216" i="1"/>
  <c r="U216" i="1"/>
  <c r="T216" i="1"/>
  <c r="U210" i="1"/>
  <c r="T205" i="1"/>
  <c r="U203" i="1"/>
  <c r="U202" i="1"/>
  <c r="V199" i="1"/>
  <c r="U199" i="1"/>
  <c r="T199" i="1"/>
  <c r="V189" i="1"/>
  <c r="U189" i="1"/>
  <c r="T189" i="1"/>
  <c r="V185" i="1"/>
  <c r="U185" i="1"/>
  <c r="T185" i="1"/>
  <c r="V184" i="1"/>
  <c r="U184" i="1"/>
  <c r="T184" i="1"/>
  <c r="V183" i="1"/>
  <c r="U183" i="1"/>
  <c r="T183" i="1"/>
  <c r="U181" i="1"/>
  <c r="T180" i="1"/>
  <c r="V179" i="1"/>
  <c r="U179" i="1"/>
  <c r="T179" i="1"/>
  <c r="V175" i="1"/>
  <c r="U175" i="1"/>
  <c r="T175" i="1"/>
  <c r="U171" i="1"/>
  <c r="U170" i="1"/>
  <c r="V169" i="1"/>
  <c r="U169" i="1"/>
  <c r="T169" i="1"/>
  <c r="V168" i="1"/>
  <c r="U168" i="1"/>
  <c r="T168" i="1"/>
  <c r="V167" i="1"/>
  <c r="U167" i="1"/>
  <c r="T167" i="1"/>
  <c r="V166" i="1"/>
  <c r="V165" i="1"/>
  <c r="U165" i="1"/>
  <c r="T165" i="1"/>
  <c r="U164" i="1"/>
  <c r="T164" i="1"/>
  <c r="V162" i="1"/>
  <c r="U162" i="1"/>
  <c r="T160" i="1"/>
  <c r="V158" i="1"/>
  <c r="U158" i="1"/>
  <c r="T158" i="1"/>
  <c r="U153" i="1"/>
  <c r="V152" i="1"/>
  <c r="U152" i="1"/>
  <c r="T152" i="1"/>
  <c r="V151" i="1"/>
  <c r="U151" i="1"/>
  <c r="T151" i="1"/>
  <c r="V149" i="1"/>
  <c r="U149" i="1"/>
  <c r="T149" i="1"/>
  <c r="V148" i="1"/>
  <c r="U148" i="1"/>
  <c r="T148" i="1"/>
  <c r="U144" i="1"/>
  <c r="V141" i="1"/>
  <c r="U141" i="1"/>
  <c r="T141" i="1"/>
  <c r="V140" i="1"/>
  <c r="U140" i="1"/>
  <c r="T140" i="1"/>
  <c r="V139" i="1"/>
  <c r="U139" i="1"/>
  <c r="T139" i="1"/>
  <c r="V138" i="1"/>
  <c r="U138" i="1"/>
  <c r="T138" i="1"/>
  <c r="V137" i="1"/>
  <c r="U137" i="1"/>
  <c r="T137" i="1"/>
  <c r="V136" i="1"/>
  <c r="U136" i="1"/>
  <c r="T136" i="1"/>
  <c r="V135" i="1"/>
  <c r="U135" i="1"/>
  <c r="T135" i="1"/>
  <c r="V134" i="1"/>
  <c r="T128" i="1"/>
  <c r="V127" i="1"/>
  <c r="U127" i="1"/>
  <c r="T127" i="1"/>
  <c r="V125" i="1"/>
  <c r="U125" i="1"/>
  <c r="T125" i="1"/>
  <c r="V124" i="1"/>
  <c r="U124" i="1"/>
  <c r="T124" i="1"/>
  <c r="U123" i="1"/>
  <c r="V121" i="1"/>
  <c r="U121" i="1"/>
  <c r="T121" i="1"/>
  <c r="V120" i="1"/>
  <c r="T120" i="1"/>
  <c r="V119" i="1"/>
  <c r="V118" i="1"/>
  <c r="U118" i="1"/>
  <c r="T118" i="1"/>
  <c r="V117" i="1"/>
  <c r="U117" i="1"/>
  <c r="T117" i="1"/>
  <c r="V116" i="1"/>
  <c r="U116" i="1"/>
  <c r="T116" i="1"/>
  <c r="V109" i="1"/>
  <c r="T109" i="1"/>
  <c r="V106" i="1"/>
  <c r="U106" i="1"/>
  <c r="T106" i="1"/>
  <c r="V105" i="1"/>
  <c r="U105" i="1"/>
  <c r="T105" i="1"/>
  <c r="V104" i="1"/>
  <c r="U104" i="1"/>
  <c r="T104" i="1"/>
  <c r="V103" i="1"/>
  <c r="U103" i="1"/>
  <c r="T103" i="1"/>
  <c r="V101" i="1"/>
  <c r="U101" i="1"/>
  <c r="T101" i="1"/>
  <c r="V96" i="1"/>
  <c r="U96" i="1"/>
  <c r="T96" i="1"/>
  <c r="V95" i="1"/>
  <c r="U95" i="1"/>
  <c r="T95" i="1"/>
  <c r="V93" i="1"/>
  <c r="U93" i="1"/>
  <c r="T93" i="1"/>
  <c r="V90" i="1"/>
  <c r="U90" i="1"/>
  <c r="T90" i="1"/>
  <c r="V88" i="1"/>
  <c r="U88" i="1"/>
  <c r="T88" i="1"/>
  <c r="V85" i="1"/>
  <c r="U85" i="1"/>
  <c r="V84" i="1"/>
  <c r="U84" i="1"/>
  <c r="T84" i="1"/>
  <c r="V82" i="1"/>
  <c r="V81" i="1"/>
  <c r="U81" i="1"/>
  <c r="T81" i="1"/>
  <c r="V80" i="1"/>
  <c r="U80" i="1"/>
  <c r="T80" i="1"/>
  <c r="V79" i="1"/>
  <c r="U79" i="1"/>
  <c r="T79" i="1"/>
  <c r="V78" i="1"/>
  <c r="U72" i="1"/>
  <c r="V64" i="1"/>
  <c r="U64" i="1"/>
  <c r="T64" i="1"/>
  <c r="V63" i="1"/>
  <c r="U63" i="1"/>
  <c r="T63" i="1"/>
  <c r="V62" i="1"/>
  <c r="U62" i="1"/>
  <c r="T62" i="1"/>
  <c r="V61" i="1"/>
  <c r="U61" i="1"/>
  <c r="T61" i="1"/>
  <c r="V53" i="1"/>
  <c r="V48" i="1"/>
  <c r="U48" i="1"/>
  <c r="T48" i="1"/>
  <c r="V47" i="1"/>
  <c r="U47" i="1"/>
  <c r="T47" i="1"/>
  <c r="V45" i="1"/>
  <c r="U45" i="1"/>
  <c r="T45" i="1"/>
  <c r="V44" i="1"/>
  <c r="U44" i="1"/>
  <c r="T44" i="1"/>
  <c r="V43" i="1"/>
  <c r="U43" i="1"/>
  <c r="T43" i="1"/>
  <c r="V42" i="1"/>
  <c r="U42" i="1"/>
  <c r="T42" i="1"/>
  <c r="V39" i="1"/>
  <c r="T29" i="1"/>
  <c r="U26" i="1"/>
  <c r="V20" i="1"/>
  <c r="U20" i="1"/>
  <c r="T20" i="1"/>
  <c r="V19" i="1"/>
  <c r="U19" i="1"/>
  <c r="T19" i="1"/>
  <c r="V18" i="1"/>
  <c r="U18" i="1"/>
  <c r="T18" i="1"/>
  <c r="V17" i="1"/>
  <c r="U17" i="1"/>
  <c r="T17" i="1"/>
  <c r="V16" i="1"/>
  <c r="U16" i="1"/>
  <c r="T16" i="1"/>
  <c r="V14" i="1"/>
  <c r="U14" i="1"/>
  <c r="T14" i="1"/>
  <c r="V13" i="1"/>
  <c r="U13" i="1"/>
  <c r="T13" i="1"/>
  <c r="V10" i="1"/>
  <c r="U10" i="1"/>
  <c r="T10" i="1"/>
  <c r="U8" i="1"/>
  <c r="S236" i="1"/>
  <c r="V236" i="1" s="1"/>
  <c r="R236" i="1"/>
  <c r="U236" i="1" s="1"/>
  <c r="Q236" i="1"/>
  <c r="T236" i="1" s="1"/>
  <c r="S235" i="1"/>
  <c r="V235" i="1" s="1"/>
  <c r="R235" i="1"/>
  <c r="U235" i="1" s="1"/>
  <c r="Q235" i="1"/>
  <c r="T235" i="1" s="1"/>
  <c r="S234" i="1"/>
  <c r="V234" i="1" s="1"/>
  <c r="R234" i="1"/>
  <c r="U234" i="1" s="1"/>
  <c r="Q234" i="1"/>
  <c r="T234" i="1" s="1"/>
  <c r="S233" i="1"/>
  <c r="V233" i="1" s="1"/>
  <c r="R233" i="1"/>
  <c r="U233" i="1" s="1"/>
  <c r="Q233" i="1"/>
  <c r="T233" i="1" s="1"/>
  <c r="S232" i="1"/>
  <c r="V232" i="1" s="1"/>
  <c r="R232" i="1"/>
  <c r="U232" i="1" s="1"/>
  <c r="Q232" i="1"/>
  <c r="T232" i="1" s="1"/>
  <c r="S229" i="1"/>
  <c r="V229" i="1" s="1"/>
  <c r="R229" i="1"/>
  <c r="U229" i="1" s="1"/>
  <c r="Q229" i="1"/>
  <c r="S228" i="1"/>
  <c r="V228" i="1" s="1"/>
  <c r="R228" i="1"/>
  <c r="U228" i="1" s="1"/>
  <c r="Q228" i="1"/>
  <c r="S227" i="1"/>
  <c r="V227" i="1" s="1"/>
  <c r="R227" i="1"/>
  <c r="U227" i="1" s="1"/>
  <c r="Q227" i="1"/>
  <c r="T227" i="1" s="1"/>
  <c r="S226" i="1"/>
  <c r="V226" i="1" s="1"/>
  <c r="R226" i="1"/>
  <c r="U226" i="1" s="1"/>
  <c r="Q226" i="1"/>
  <c r="T226" i="1" s="1"/>
  <c r="S225" i="1"/>
  <c r="V225" i="1" s="1"/>
  <c r="R225" i="1"/>
  <c r="U225" i="1" s="1"/>
  <c r="Q225" i="1"/>
  <c r="T225" i="1" s="1"/>
  <c r="S224" i="1"/>
  <c r="V224" i="1" s="1"/>
  <c r="R224" i="1"/>
  <c r="U224" i="1" s="1"/>
  <c r="Q224" i="1"/>
  <c r="T224" i="1" s="1"/>
  <c r="S223" i="1"/>
  <c r="V223" i="1" s="1"/>
  <c r="R223" i="1"/>
  <c r="U223" i="1" s="1"/>
  <c r="Q223" i="1"/>
  <c r="T223" i="1" s="1"/>
  <c r="S218" i="1"/>
  <c r="V218" i="1" s="1"/>
  <c r="R218" i="1"/>
  <c r="U218" i="1" s="1"/>
  <c r="Q218" i="1"/>
  <c r="T218" i="1" s="1"/>
  <c r="S215" i="1"/>
  <c r="V215" i="1" s="1"/>
  <c r="R215" i="1"/>
  <c r="U215" i="1" s="1"/>
  <c r="Q215" i="1"/>
  <c r="T215" i="1" s="1"/>
  <c r="S214" i="1"/>
  <c r="V214" i="1" s="1"/>
  <c r="R214" i="1"/>
  <c r="U214" i="1" s="1"/>
  <c r="Q214" i="1"/>
  <c r="T214" i="1" s="1"/>
  <c r="S213" i="1"/>
  <c r="V213" i="1" s="1"/>
  <c r="R213" i="1"/>
  <c r="U213" i="1" s="1"/>
  <c r="Q213" i="1"/>
  <c r="T213" i="1" s="1"/>
  <c r="S212" i="1"/>
  <c r="V212" i="1" s="1"/>
  <c r="R212" i="1"/>
  <c r="U212" i="1" s="1"/>
  <c r="Q212" i="1"/>
  <c r="T212" i="1" s="1"/>
  <c r="S211" i="1"/>
  <c r="V211" i="1" s="1"/>
  <c r="R211" i="1"/>
  <c r="U211" i="1" s="1"/>
  <c r="Q211" i="1"/>
  <c r="T211" i="1" s="1"/>
  <c r="S210" i="1"/>
  <c r="V210" i="1" s="1"/>
  <c r="R210" i="1"/>
  <c r="Q210" i="1"/>
  <c r="T210" i="1" s="1"/>
  <c r="S209" i="1"/>
  <c r="V209" i="1" s="1"/>
  <c r="R209" i="1"/>
  <c r="U209" i="1" s="1"/>
  <c r="Q209" i="1"/>
  <c r="T209" i="1" s="1"/>
  <c r="S208" i="1"/>
  <c r="V208" i="1" s="1"/>
  <c r="R208" i="1"/>
  <c r="U208" i="1" s="1"/>
  <c r="Q208" i="1"/>
  <c r="T208" i="1" s="1"/>
  <c r="S207" i="1"/>
  <c r="V207" i="1" s="1"/>
  <c r="R207" i="1"/>
  <c r="U207" i="1" s="1"/>
  <c r="Q207" i="1"/>
  <c r="T207" i="1" s="1"/>
  <c r="S206" i="1"/>
  <c r="V206" i="1" s="1"/>
  <c r="R206" i="1"/>
  <c r="U206" i="1" s="1"/>
  <c r="Q206" i="1"/>
  <c r="T206" i="1" s="1"/>
  <c r="S205" i="1"/>
  <c r="V205" i="1" s="1"/>
  <c r="R205" i="1"/>
  <c r="U205" i="1" s="1"/>
  <c r="Q205" i="1"/>
  <c r="S204" i="1"/>
  <c r="V204" i="1" s="1"/>
  <c r="R204" i="1"/>
  <c r="U204" i="1" s="1"/>
  <c r="Q204" i="1"/>
  <c r="T204" i="1" s="1"/>
  <c r="S203" i="1"/>
  <c r="V203" i="1" s="1"/>
  <c r="R203" i="1"/>
  <c r="Q203" i="1"/>
  <c r="T203" i="1" s="1"/>
  <c r="S202" i="1"/>
  <c r="V202" i="1" s="1"/>
  <c r="R202" i="1"/>
  <c r="Q202" i="1"/>
  <c r="T202" i="1" s="1"/>
  <c r="S201" i="1"/>
  <c r="V201" i="1" s="1"/>
  <c r="R201" i="1"/>
  <c r="U201" i="1" s="1"/>
  <c r="Q201" i="1"/>
  <c r="T201" i="1" s="1"/>
  <c r="S200" i="1"/>
  <c r="V200" i="1" s="1"/>
  <c r="R200" i="1"/>
  <c r="U200" i="1" s="1"/>
  <c r="Q200" i="1"/>
  <c r="T200" i="1" s="1"/>
  <c r="S198" i="1"/>
  <c r="V198" i="1" s="1"/>
  <c r="R198" i="1"/>
  <c r="U198" i="1" s="1"/>
  <c r="Q198" i="1"/>
  <c r="T198" i="1" s="1"/>
  <c r="S197" i="1"/>
  <c r="V197" i="1" s="1"/>
  <c r="R197" i="1"/>
  <c r="U197" i="1" s="1"/>
  <c r="Q197" i="1"/>
  <c r="T197" i="1" s="1"/>
  <c r="S196" i="1"/>
  <c r="V196" i="1" s="1"/>
  <c r="R196" i="1"/>
  <c r="U196" i="1" s="1"/>
  <c r="Q196" i="1"/>
  <c r="T196" i="1" s="1"/>
  <c r="S195" i="1"/>
  <c r="V195" i="1" s="1"/>
  <c r="R195" i="1"/>
  <c r="U195" i="1" s="1"/>
  <c r="Q195" i="1"/>
  <c r="T195" i="1" s="1"/>
  <c r="S194" i="1"/>
  <c r="V194" i="1" s="1"/>
  <c r="R194" i="1"/>
  <c r="U194" i="1" s="1"/>
  <c r="Q194" i="1"/>
  <c r="T194" i="1" s="1"/>
  <c r="S193" i="1"/>
  <c r="V193" i="1" s="1"/>
  <c r="R193" i="1"/>
  <c r="U193" i="1" s="1"/>
  <c r="Q193" i="1"/>
  <c r="T193" i="1" s="1"/>
  <c r="S192" i="1"/>
  <c r="V192" i="1" s="1"/>
  <c r="R192" i="1"/>
  <c r="U192" i="1" s="1"/>
  <c r="Q192" i="1"/>
  <c r="T192" i="1" s="1"/>
  <c r="S191" i="1"/>
  <c r="V191" i="1" s="1"/>
  <c r="R191" i="1"/>
  <c r="U191" i="1" s="1"/>
  <c r="Q191" i="1"/>
  <c r="T191" i="1" s="1"/>
  <c r="S190" i="1"/>
  <c r="V190" i="1" s="1"/>
  <c r="R190" i="1"/>
  <c r="U190" i="1" s="1"/>
  <c r="Q190" i="1"/>
  <c r="T190" i="1" s="1"/>
  <c r="S188" i="1"/>
  <c r="V188" i="1" s="1"/>
  <c r="R188" i="1"/>
  <c r="U188" i="1" s="1"/>
  <c r="Q188" i="1"/>
  <c r="T188" i="1" s="1"/>
  <c r="S187" i="1"/>
  <c r="V187" i="1" s="1"/>
  <c r="R187" i="1"/>
  <c r="U187" i="1" s="1"/>
  <c r="Q187" i="1"/>
  <c r="T187" i="1" s="1"/>
  <c r="S186" i="1"/>
  <c r="V186" i="1" s="1"/>
  <c r="R186" i="1"/>
  <c r="U186" i="1" s="1"/>
  <c r="Q186" i="1"/>
  <c r="T186" i="1" s="1"/>
  <c r="S182" i="1"/>
  <c r="V182" i="1" s="1"/>
  <c r="R182" i="1"/>
  <c r="U182" i="1" s="1"/>
  <c r="Q182" i="1"/>
  <c r="T182" i="1" s="1"/>
  <c r="S181" i="1"/>
  <c r="V181" i="1" s="1"/>
  <c r="R181" i="1"/>
  <c r="Q181" i="1"/>
  <c r="T181" i="1" s="1"/>
  <c r="S180" i="1"/>
  <c r="V180" i="1" s="1"/>
  <c r="R180" i="1"/>
  <c r="U180" i="1" s="1"/>
  <c r="Q180" i="1"/>
  <c r="S178" i="1"/>
  <c r="V178" i="1" s="1"/>
  <c r="R178" i="1"/>
  <c r="U178" i="1" s="1"/>
  <c r="Q178" i="1"/>
  <c r="T178" i="1" s="1"/>
  <c r="S177" i="1"/>
  <c r="V177" i="1" s="1"/>
  <c r="R177" i="1"/>
  <c r="U177" i="1" s="1"/>
  <c r="Q177" i="1"/>
  <c r="T177" i="1" s="1"/>
  <c r="S176" i="1"/>
  <c r="V176" i="1" s="1"/>
  <c r="R176" i="1"/>
  <c r="U176" i="1" s="1"/>
  <c r="Q176" i="1"/>
  <c r="T176" i="1" s="1"/>
  <c r="S174" i="1"/>
  <c r="V174" i="1" s="1"/>
  <c r="R174" i="1"/>
  <c r="U174" i="1" s="1"/>
  <c r="Q174" i="1"/>
  <c r="T174" i="1" s="1"/>
  <c r="S173" i="1"/>
  <c r="V173" i="1" s="1"/>
  <c r="R173" i="1"/>
  <c r="U173" i="1" s="1"/>
  <c r="Q173" i="1"/>
  <c r="T173" i="1" s="1"/>
  <c r="S172" i="1"/>
  <c r="V172" i="1" s="1"/>
  <c r="R172" i="1"/>
  <c r="U172" i="1" s="1"/>
  <c r="Q172" i="1"/>
  <c r="T172" i="1" s="1"/>
  <c r="S171" i="1"/>
  <c r="V171" i="1" s="1"/>
  <c r="R171" i="1"/>
  <c r="Q171" i="1"/>
  <c r="T171" i="1" s="1"/>
  <c r="S170" i="1"/>
  <c r="V170" i="1" s="1"/>
  <c r="R170" i="1"/>
  <c r="Q170" i="1"/>
  <c r="T170" i="1" s="1"/>
  <c r="S166" i="1"/>
  <c r="R166" i="1"/>
  <c r="U166" i="1" s="1"/>
  <c r="Q166" i="1"/>
  <c r="T166" i="1" s="1"/>
  <c r="S164" i="1"/>
  <c r="V164" i="1" s="1"/>
  <c r="S163" i="1"/>
  <c r="V163" i="1" s="1"/>
  <c r="R163" i="1"/>
  <c r="U163" i="1" s="1"/>
  <c r="Q163" i="1"/>
  <c r="T163" i="1" s="1"/>
  <c r="S162" i="1"/>
  <c r="R162" i="1"/>
  <c r="Q162" i="1"/>
  <c r="T162" i="1" s="1"/>
  <c r="S161" i="1"/>
  <c r="V161" i="1" s="1"/>
  <c r="R161" i="1"/>
  <c r="U161" i="1" s="1"/>
  <c r="Q161" i="1"/>
  <c r="T161" i="1" s="1"/>
  <c r="S160" i="1"/>
  <c r="V160" i="1" s="1"/>
  <c r="R160" i="1"/>
  <c r="U160" i="1" s="1"/>
  <c r="Q160" i="1"/>
  <c r="S159" i="1"/>
  <c r="V159" i="1" s="1"/>
  <c r="R159" i="1"/>
  <c r="U159" i="1" s="1"/>
  <c r="Q159" i="1"/>
  <c r="T159" i="1" s="1"/>
  <c r="S157" i="1"/>
  <c r="V157" i="1" s="1"/>
  <c r="R157" i="1"/>
  <c r="U157" i="1" s="1"/>
  <c r="Q157" i="1"/>
  <c r="T157" i="1" s="1"/>
  <c r="S156" i="1"/>
  <c r="V156" i="1" s="1"/>
  <c r="R156" i="1"/>
  <c r="U156" i="1" s="1"/>
  <c r="Q156" i="1"/>
  <c r="T156" i="1" s="1"/>
  <c r="S155" i="1"/>
  <c r="V155" i="1" s="1"/>
  <c r="R155" i="1"/>
  <c r="U155" i="1" s="1"/>
  <c r="Q155" i="1"/>
  <c r="T155" i="1" s="1"/>
  <c r="S154" i="1"/>
  <c r="V154" i="1" s="1"/>
  <c r="R154" i="1"/>
  <c r="U154" i="1" s="1"/>
  <c r="Q154" i="1"/>
  <c r="T154" i="1" s="1"/>
  <c r="S153" i="1"/>
  <c r="V153" i="1" s="1"/>
  <c r="R153" i="1"/>
  <c r="Q153" i="1"/>
  <c r="T153" i="1" s="1"/>
  <c r="S150" i="1"/>
  <c r="V150" i="1" s="1"/>
  <c r="R150" i="1"/>
  <c r="U150" i="1" s="1"/>
  <c r="Q150" i="1"/>
  <c r="T150" i="1" s="1"/>
  <c r="S147" i="1"/>
  <c r="V147" i="1" s="1"/>
  <c r="R147" i="1"/>
  <c r="U147" i="1" s="1"/>
  <c r="Q147" i="1"/>
  <c r="T147" i="1" s="1"/>
  <c r="S146" i="1"/>
  <c r="V146" i="1" s="1"/>
  <c r="R146" i="1"/>
  <c r="U146" i="1" s="1"/>
  <c r="Q146" i="1"/>
  <c r="T146" i="1" s="1"/>
  <c r="S145" i="1"/>
  <c r="V145" i="1" s="1"/>
  <c r="R145" i="1"/>
  <c r="U145" i="1" s="1"/>
  <c r="Q145" i="1"/>
  <c r="T145" i="1" s="1"/>
  <c r="S144" i="1"/>
  <c r="V144" i="1" s="1"/>
  <c r="R144" i="1"/>
  <c r="Q144" i="1"/>
  <c r="T144" i="1" s="1"/>
  <c r="S143" i="1"/>
  <c r="V143" i="1" s="1"/>
  <c r="R143" i="1"/>
  <c r="U143" i="1" s="1"/>
  <c r="Q143" i="1"/>
  <c r="T143" i="1" s="1"/>
  <c r="S142" i="1"/>
  <c r="V142" i="1" s="1"/>
  <c r="R142" i="1"/>
  <c r="U142" i="1" s="1"/>
  <c r="Q142" i="1"/>
  <c r="T142" i="1" s="1"/>
  <c r="S134" i="1"/>
  <c r="R134" i="1"/>
  <c r="U134" i="1" s="1"/>
  <c r="Q134" i="1"/>
  <c r="T134" i="1" s="1"/>
  <c r="S133" i="1"/>
  <c r="V133" i="1" s="1"/>
  <c r="R133" i="1"/>
  <c r="U133" i="1" s="1"/>
  <c r="Q133" i="1"/>
  <c r="T133" i="1" s="1"/>
  <c r="S132" i="1"/>
  <c r="V132" i="1" s="1"/>
  <c r="R132" i="1"/>
  <c r="U132" i="1" s="1"/>
  <c r="Q132" i="1"/>
  <c r="T132" i="1" s="1"/>
  <c r="S131" i="1"/>
  <c r="V131" i="1" s="1"/>
  <c r="R131" i="1"/>
  <c r="U131" i="1" s="1"/>
  <c r="Q131" i="1"/>
  <c r="T131" i="1" s="1"/>
  <c r="S130" i="1"/>
  <c r="V130" i="1" s="1"/>
  <c r="R130" i="1"/>
  <c r="U130" i="1" s="1"/>
  <c r="Q130" i="1"/>
  <c r="T130" i="1" s="1"/>
  <c r="S129" i="1"/>
  <c r="V129" i="1" s="1"/>
  <c r="R129" i="1"/>
  <c r="U129" i="1" s="1"/>
  <c r="Q129" i="1"/>
  <c r="T129" i="1" s="1"/>
  <c r="S128" i="1"/>
  <c r="V128" i="1" s="1"/>
  <c r="R128" i="1"/>
  <c r="U128" i="1" s="1"/>
  <c r="Q128" i="1"/>
  <c r="S126" i="1"/>
  <c r="V126" i="1" s="1"/>
  <c r="R126" i="1"/>
  <c r="U126" i="1" s="1"/>
  <c r="Q126" i="1"/>
  <c r="T126" i="1" s="1"/>
  <c r="S123" i="1"/>
  <c r="V123" i="1" s="1"/>
  <c r="R123" i="1"/>
  <c r="Q123" i="1"/>
  <c r="T123" i="1" s="1"/>
  <c r="S122" i="1"/>
  <c r="V122" i="1" s="1"/>
  <c r="R122" i="1"/>
  <c r="U122" i="1" s="1"/>
  <c r="Q122" i="1"/>
  <c r="T122" i="1" s="1"/>
  <c r="S120" i="1"/>
  <c r="R120" i="1"/>
  <c r="U120" i="1" s="1"/>
  <c r="Q120" i="1"/>
  <c r="S119" i="1"/>
  <c r="R119" i="1"/>
  <c r="U119" i="1" s="1"/>
  <c r="Q119" i="1"/>
  <c r="T119" i="1" s="1"/>
  <c r="S115" i="1"/>
  <c r="V115" i="1" s="1"/>
  <c r="R115" i="1"/>
  <c r="U115" i="1" s="1"/>
  <c r="Q115" i="1"/>
  <c r="T115" i="1" s="1"/>
  <c r="S114" i="1"/>
  <c r="V114" i="1" s="1"/>
  <c r="R114" i="1"/>
  <c r="U114" i="1" s="1"/>
  <c r="Q114" i="1"/>
  <c r="T114" i="1" s="1"/>
  <c r="S113" i="1"/>
  <c r="V113" i="1" s="1"/>
  <c r="R113" i="1"/>
  <c r="U113" i="1" s="1"/>
  <c r="Q113" i="1"/>
  <c r="T113" i="1" s="1"/>
  <c r="S112" i="1"/>
  <c r="V112" i="1" s="1"/>
  <c r="R112" i="1"/>
  <c r="U112" i="1" s="1"/>
  <c r="Q112" i="1"/>
  <c r="T112" i="1" s="1"/>
  <c r="S111" i="1"/>
  <c r="V111" i="1" s="1"/>
  <c r="R111" i="1"/>
  <c r="U111" i="1" s="1"/>
  <c r="Q111" i="1"/>
  <c r="T111" i="1" s="1"/>
  <c r="S110" i="1"/>
  <c r="V110" i="1" s="1"/>
  <c r="R110" i="1"/>
  <c r="U110" i="1" s="1"/>
  <c r="Q110" i="1"/>
  <c r="T110" i="1" s="1"/>
  <c r="S109" i="1"/>
  <c r="R109" i="1"/>
  <c r="U109" i="1" s="1"/>
  <c r="Q109" i="1"/>
  <c r="S108" i="1"/>
  <c r="V108" i="1" s="1"/>
  <c r="R108" i="1"/>
  <c r="U108" i="1" s="1"/>
  <c r="Q108" i="1"/>
  <c r="T108" i="1" s="1"/>
  <c r="S107" i="1"/>
  <c r="V107" i="1" s="1"/>
  <c r="R107" i="1"/>
  <c r="U107" i="1" s="1"/>
  <c r="Q107" i="1"/>
  <c r="T107" i="1" s="1"/>
  <c r="S102" i="1"/>
  <c r="V102" i="1" s="1"/>
  <c r="R102" i="1"/>
  <c r="U102" i="1" s="1"/>
  <c r="Q102" i="1"/>
  <c r="T102" i="1" s="1"/>
  <c r="S100" i="1"/>
  <c r="V100" i="1" s="1"/>
  <c r="R100" i="1"/>
  <c r="U100" i="1" s="1"/>
  <c r="Q100" i="1"/>
  <c r="T100" i="1" s="1"/>
  <c r="S99" i="1"/>
  <c r="V99" i="1" s="1"/>
  <c r="R99" i="1"/>
  <c r="U99" i="1" s="1"/>
  <c r="Q99" i="1"/>
  <c r="T99" i="1" s="1"/>
  <c r="S98" i="1"/>
  <c r="V98" i="1" s="1"/>
  <c r="R98" i="1"/>
  <c r="U98" i="1" s="1"/>
  <c r="Q98" i="1"/>
  <c r="T98" i="1" s="1"/>
  <c r="S97" i="1"/>
  <c r="V97" i="1" s="1"/>
  <c r="R97" i="1"/>
  <c r="U97" i="1" s="1"/>
  <c r="Q97" i="1"/>
  <c r="T97" i="1" s="1"/>
  <c r="S94" i="1"/>
  <c r="V94" i="1" s="1"/>
  <c r="R94" i="1"/>
  <c r="U94" i="1" s="1"/>
  <c r="Q94" i="1"/>
  <c r="T94" i="1" s="1"/>
  <c r="S92" i="1"/>
  <c r="V92" i="1" s="1"/>
  <c r="R92" i="1"/>
  <c r="U92" i="1" s="1"/>
  <c r="Q92" i="1"/>
  <c r="T92" i="1" s="1"/>
  <c r="S91" i="1"/>
  <c r="V91" i="1" s="1"/>
  <c r="R91" i="1"/>
  <c r="U91" i="1" s="1"/>
  <c r="Q91" i="1"/>
  <c r="T91" i="1" s="1"/>
  <c r="S89" i="1"/>
  <c r="V89" i="1" s="1"/>
  <c r="R89" i="1"/>
  <c r="U89" i="1" s="1"/>
  <c r="Q89" i="1"/>
  <c r="T89" i="1" s="1"/>
  <c r="S87" i="1"/>
  <c r="V87" i="1" s="1"/>
  <c r="R87" i="1"/>
  <c r="U87" i="1" s="1"/>
  <c r="Q87" i="1"/>
  <c r="T87" i="1" s="1"/>
  <c r="S86" i="1"/>
  <c r="V86" i="1" s="1"/>
  <c r="R86" i="1"/>
  <c r="U86" i="1" s="1"/>
  <c r="Q86" i="1"/>
  <c r="T86" i="1" s="1"/>
  <c r="S85" i="1"/>
  <c r="R85" i="1"/>
  <c r="Q85" i="1"/>
  <c r="T85" i="1" s="1"/>
  <c r="S83" i="1"/>
  <c r="V83" i="1" s="1"/>
  <c r="R83" i="1"/>
  <c r="U83" i="1" s="1"/>
  <c r="Q83" i="1"/>
  <c r="T83" i="1" s="1"/>
  <c r="S82" i="1"/>
  <c r="R82" i="1"/>
  <c r="U82" i="1" s="1"/>
  <c r="Q82" i="1"/>
  <c r="T82" i="1" s="1"/>
  <c r="S78" i="1"/>
  <c r="R78" i="1"/>
  <c r="U78" i="1" s="1"/>
  <c r="Q78" i="1"/>
  <c r="T78" i="1" s="1"/>
  <c r="S77" i="1"/>
  <c r="V77" i="1" s="1"/>
  <c r="R77" i="1"/>
  <c r="U77" i="1" s="1"/>
  <c r="Q77" i="1"/>
  <c r="T77" i="1" s="1"/>
  <c r="S76" i="1"/>
  <c r="V76" i="1" s="1"/>
  <c r="R76" i="1"/>
  <c r="U76" i="1" s="1"/>
  <c r="Q76" i="1"/>
  <c r="T76" i="1" s="1"/>
  <c r="S75" i="1"/>
  <c r="V75" i="1" s="1"/>
  <c r="R75" i="1"/>
  <c r="U75" i="1" s="1"/>
  <c r="Q75" i="1"/>
  <c r="T75" i="1" s="1"/>
  <c r="S74" i="1"/>
  <c r="V74" i="1" s="1"/>
  <c r="R74" i="1"/>
  <c r="U74" i="1" s="1"/>
  <c r="Q74" i="1"/>
  <c r="T74" i="1" s="1"/>
  <c r="S73" i="1"/>
  <c r="V73" i="1" s="1"/>
  <c r="R73" i="1"/>
  <c r="U73" i="1" s="1"/>
  <c r="Q73" i="1"/>
  <c r="T73" i="1" s="1"/>
  <c r="S72" i="1"/>
  <c r="V72" i="1" s="1"/>
  <c r="R72" i="1"/>
  <c r="Q72" i="1"/>
  <c r="T72" i="1" s="1"/>
  <c r="S71" i="1"/>
  <c r="V71" i="1" s="1"/>
  <c r="R71" i="1"/>
  <c r="U71" i="1" s="1"/>
  <c r="Q71" i="1"/>
  <c r="T71" i="1" s="1"/>
  <c r="S70" i="1"/>
  <c r="V70" i="1" s="1"/>
  <c r="R70" i="1"/>
  <c r="U70" i="1" s="1"/>
  <c r="Q70" i="1"/>
  <c r="T70" i="1" s="1"/>
  <c r="S69" i="1"/>
  <c r="V69" i="1" s="1"/>
  <c r="R69" i="1"/>
  <c r="U69" i="1" s="1"/>
  <c r="Q69" i="1"/>
  <c r="T69" i="1" s="1"/>
  <c r="S68" i="1"/>
  <c r="V68" i="1" s="1"/>
  <c r="R68" i="1"/>
  <c r="U68" i="1" s="1"/>
  <c r="Q68" i="1"/>
  <c r="T68" i="1" s="1"/>
  <c r="S67" i="1"/>
  <c r="V67" i="1" s="1"/>
  <c r="R67" i="1"/>
  <c r="U67" i="1" s="1"/>
  <c r="Q67" i="1"/>
  <c r="T67" i="1" s="1"/>
  <c r="S66" i="1"/>
  <c r="V66" i="1" s="1"/>
  <c r="R66" i="1"/>
  <c r="U66" i="1" s="1"/>
  <c r="Q66" i="1"/>
  <c r="T66" i="1" s="1"/>
  <c r="S65" i="1"/>
  <c r="V65" i="1" s="1"/>
  <c r="R65" i="1"/>
  <c r="U65" i="1" s="1"/>
  <c r="Q65" i="1"/>
  <c r="T65" i="1" s="1"/>
  <c r="S60" i="1"/>
  <c r="V60" i="1" s="1"/>
  <c r="R60" i="1"/>
  <c r="U60" i="1" s="1"/>
  <c r="Q60" i="1"/>
  <c r="T60" i="1" s="1"/>
  <c r="S59" i="1"/>
  <c r="V59" i="1" s="1"/>
  <c r="R59" i="1"/>
  <c r="U59" i="1" s="1"/>
  <c r="Q59" i="1"/>
  <c r="T59" i="1" s="1"/>
  <c r="S58" i="1"/>
  <c r="V58" i="1" s="1"/>
  <c r="R58" i="1"/>
  <c r="U58" i="1" s="1"/>
  <c r="Q58" i="1"/>
  <c r="T58" i="1" s="1"/>
  <c r="S57" i="1"/>
  <c r="V57" i="1" s="1"/>
  <c r="R57" i="1"/>
  <c r="U57" i="1" s="1"/>
  <c r="Q57" i="1"/>
  <c r="T57" i="1" s="1"/>
  <c r="S56" i="1"/>
  <c r="V56" i="1" s="1"/>
  <c r="R56" i="1"/>
  <c r="U56" i="1" s="1"/>
  <c r="Q56" i="1"/>
  <c r="T56" i="1" s="1"/>
  <c r="S55" i="1"/>
  <c r="V55" i="1" s="1"/>
  <c r="R55" i="1"/>
  <c r="U55" i="1" s="1"/>
  <c r="Q55" i="1"/>
  <c r="T55" i="1" s="1"/>
  <c r="S54" i="1"/>
  <c r="V54" i="1" s="1"/>
  <c r="R54" i="1"/>
  <c r="U54" i="1" s="1"/>
  <c r="Q54" i="1"/>
  <c r="T54" i="1" s="1"/>
  <c r="S53" i="1"/>
  <c r="R53" i="1"/>
  <c r="U53" i="1" s="1"/>
  <c r="Q53" i="1"/>
  <c r="T53" i="1" s="1"/>
  <c r="S52" i="1"/>
  <c r="V52" i="1" s="1"/>
  <c r="R52" i="1"/>
  <c r="U52" i="1" s="1"/>
  <c r="Q52" i="1"/>
  <c r="T52" i="1" s="1"/>
  <c r="S51" i="1"/>
  <c r="V51" i="1" s="1"/>
  <c r="R51" i="1"/>
  <c r="U51" i="1" s="1"/>
  <c r="Q51" i="1"/>
  <c r="T51" i="1" s="1"/>
  <c r="S50" i="1"/>
  <c r="V50" i="1" s="1"/>
  <c r="R50" i="1"/>
  <c r="U50" i="1" s="1"/>
  <c r="Q50" i="1"/>
  <c r="T50" i="1" s="1"/>
  <c r="S49" i="1"/>
  <c r="V49" i="1" s="1"/>
  <c r="R49" i="1"/>
  <c r="U49" i="1" s="1"/>
  <c r="Q49" i="1"/>
  <c r="T49" i="1" s="1"/>
  <c r="S46" i="1"/>
  <c r="V46" i="1" s="1"/>
  <c r="R46" i="1"/>
  <c r="U46" i="1" s="1"/>
  <c r="Q46" i="1"/>
  <c r="T46" i="1" s="1"/>
  <c r="S41" i="1"/>
  <c r="V41" i="1" s="1"/>
  <c r="R41" i="1"/>
  <c r="U41" i="1" s="1"/>
  <c r="Q41" i="1"/>
  <c r="T41" i="1" s="1"/>
  <c r="S40" i="1"/>
  <c r="V40" i="1" s="1"/>
  <c r="R40" i="1"/>
  <c r="U40" i="1" s="1"/>
  <c r="Q40" i="1"/>
  <c r="T40" i="1" s="1"/>
  <c r="S39" i="1"/>
  <c r="R39" i="1"/>
  <c r="U39" i="1" s="1"/>
  <c r="Q39" i="1"/>
  <c r="T39" i="1" s="1"/>
  <c r="S38" i="1"/>
  <c r="V38" i="1" s="1"/>
  <c r="R38" i="1"/>
  <c r="U38" i="1" s="1"/>
  <c r="Q38" i="1"/>
  <c r="T38" i="1" s="1"/>
  <c r="S37" i="1"/>
  <c r="V37" i="1" s="1"/>
  <c r="R37" i="1"/>
  <c r="U37" i="1" s="1"/>
  <c r="Q37" i="1"/>
  <c r="T37" i="1" s="1"/>
  <c r="S36" i="1"/>
  <c r="V36" i="1" s="1"/>
  <c r="R36" i="1"/>
  <c r="U36" i="1" s="1"/>
  <c r="Q36" i="1"/>
  <c r="T36" i="1" s="1"/>
  <c r="S35" i="1"/>
  <c r="V35" i="1" s="1"/>
  <c r="R35" i="1"/>
  <c r="U35" i="1" s="1"/>
  <c r="Q35" i="1"/>
  <c r="T35" i="1" s="1"/>
  <c r="S34" i="1"/>
  <c r="V34" i="1" s="1"/>
  <c r="R34" i="1"/>
  <c r="U34" i="1" s="1"/>
  <c r="Q34" i="1"/>
  <c r="T34" i="1" s="1"/>
  <c r="S33" i="1"/>
  <c r="V33" i="1" s="1"/>
  <c r="R33" i="1"/>
  <c r="U33" i="1" s="1"/>
  <c r="Q33" i="1"/>
  <c r="T33" i="1" s="1"/>
  <c r="S32" i="1"/>
  <c r="V32" i="1" s="1"/>
  <c r="R32" i="1"/>
  <c r="U32" i="1" s="1"/>
  <c r="Q32" i="1"/>
  <c r="T32" i="1" s="1"/>
  <c r="S31" i="1"/>
  <c r="V31" i="1" s="1"/>
  <c r="R31" i="1"/>
  <c r="U31" i="1" s="1"/>
  <c r="Q31" i="1"/>
  <c r="T31" i="1" s="1"/>
  <c r="S30" i="1"/>
  <c r="V30" i="1" s="1"/>
  <c r="R30" i="1"/>
  <c r="U30" i="1" s="1"/>
  <c r="Q30" i="1"/>
  <c r="T30" i="1" s="1"/>
  <c r="S29" i="1"/>
  <c r="V29" i="1" s="1"/>
  <c r="R29" i="1"/>
  <c r="U29" i="1" s="1"/>
  <c r="Q29" i="1"/>
  <c r="S28" i="1"/>
  <c r="V28" i="1" s="1"/>
  <c r="R28" i="1"/>
  <c r="U28" i="1" s="1"/>
  <c r="Q28" i="1"/>
  <c r="T28" i="1" s="1"/>
  <c r="S27" i="1"/>
  <c r="V27" i="1" s="1"/>
  <c r="R27" i="1"/>
  <c r="U27" i="1" s="1"/>
  <c r="Q27" i="1"/>
  <c r="T27" i="1" s="1"/>
  <c r="S26" i="1"/>
  <c r="V26" i="1" s="1"/>
  <c r="R26" i="1"/>
  <c r="Q26" i="1"/>
  <c r="T26" i="1" s="1"/>
  <c r="S25" i="1"/>
  <c r="V25" i="1" s="1"/>
  <c r="R25" i="1"/>
  <c r="U25" i="1" s="1"/>
  <c r="Q25" i="1"/>
  <c r="T25" i="1" s="1"/>
  <c r="S24" i="1"/>
  <c r="V24" i="1" s="1"/>
  <c r="R24" i="1"/>
  <c r="U24" i="1" s="1"/>
  <c r="Q24" i="1"/>
  <c r="T24" i="1" s="1"/>
  <c r="S23" i="1"/>
  <c r="V23" i="1" s="1"/>
  <c r="R23" i="1"/>
  <c r="U23" i="1" s="1"/>
  <c r="Q23" i="1"/>
  <c r="T23" i="1" s="1"/>
  <c r="S22" i="1"/>
  <c r="V22" i="1" s="1"/>
  <c r="R22" i="1"/>
  <c r="U22" i="1" s="1"/>
  <c r="Q22" i="1"/>
  <c r="T22" i="1" s="1"/>
  <c r="S21" i="1"/>
  <c r="V21" i="1" s="1"/>
  <c r="R21" i="1"/>
  <c r="U21" i="1" s="1"/>
  <c r="Q21" i="1"/>
  <c r="T21" i="1" s="1"/>
  <c r="S15" i="1"/>
  <c r="V15" i="1" s="1"/>
  <c r="R15" i="1"/>
  <c r="U15" i="1" s="1"/>
  <c r="Q15" i="1"/>
  <c r="T15" i="1" s="1"/>
  <c r="S12" i="1"/>
  <c r="V12" i="1" s="1"/>
  <c r="R12" i="1"/>
  <c r="U12" i="1" s="1"/>
  <c r="Q12" i="1"/>
  <c r="T12" i="1" s="1"/>
  <c r="S11" i="1"/>
  <c r="V11" i="1" s="1"/>
  <c r="R11" i="1"/>
  <c r="U11" i="1" s="1"/>
  <c r="Q11" i="1"/>
  <c r="T11" i="1" s="1"/>
  <c r="S9" i="1"/>
  <c r="V9" i="1" s="1"/>
  <c r="R9" i="1"/>
  <c r="U9" i="1" s="1"/>
  <c r="Q9" i="1"/>
  <c r="T9" i="1" s="1"/>
  <c r="S8" i="1"/>
  <c r="V8" i="1" s="1"/>
  <c r="R8" i="1"/>
  <c r="Q8" i="1"/>
  <c r="T8" i="1" s="1"/>
  <c r="S7" i="1"/>
  <c r="V7" i="1" s="1"/>
  <c r="R7" i="1"/>
  <c r="U7" i="1" s="1"/>
  <c r="Q7" i="1"/>
  <c r="T7" i="1" s="1"/>
  <c r="S6" i="1"/>
  <c r="V6" i="1" s="1"/>
  <c r="R6" i="1"/>
  <c r="U6" i="1" s="1"/>
  <c r="Q6" i="1"/>
  <c r="T6" i="1" s="1"/>
</calcChain>
</file>

<file path=xl/sharedStrings.xml><?xml version="1.0" encoding="utf-8"?>
<sst xmlns="http://schemas.openxmlformats.org/spreadsheetml/2006/main" count="514" uniqueCount="491">
  <si>
    <t>(тыс. рублей)</t>
  </si>
  <si>
    <t>№ п/п</t>
  </si>
  <si>
    <t>КЦСР</t>
  </si>
  <si>
    <t>Всего</t>
  </si>
  <si>
    <t>Предусмотрено в сводной бюджетной росписи</t>
  </si>
  <si>
    <t>% исполнения</t>
  </si>
  <si>
    <t>за счет средств респ. бюджета</t>
  </si>
  <si>
    <t>за счет средств фед. бюджета и др.безвозмезд.</t>
  </si>
  <si>
    <t>за счет средств респ.
бюджета</t>
  </si>
  <si>
    <t>Всего по ГП</t>
  </si>
  <si>
    <t>01</t>
  </si>
  <si>
    <t>Государственная программа Кабардино-Балкарской Республики "Развитие здравоохранения в Кабардино-Балкарской Республике"</t>
  </si>
  <si>
    <t>01 0 00 00000</t>
  </si>
  <si>
    <t>02</t>
  </si>
  <si>
    <t>Государственная программа Кабардино-Балкарской Республики "Развитие образования в Кабардино-Балкарской Республике"</t>
  </si>
  <si>
    <t>02 0 00 00000</t>
  </si>
  <si>
    <t>03</t>
  </si>
  <si>
    <t>Государственная программа Кабардино-Балкарской Республики "Социальная поддержка населения Кабардино-Балкарской Республики"</t>
  </si>
  <si>
    <t>03 0 00 00000</t>
  </si>
  <si>
    <t>04</t>
  </si>
  <si>
    <t>Государственная программа Кабардино-Балкарской Республики "Доступная среда в Кабардино-Балкарской Республике"</t>
  </si>
  <si>
    <t>04 0 00 00000</t>
  </si>
  <si>
    <t>05</t>
  </si>
  <si>
    <t>Государственная программа Кабардино-Балкарской Республики "Обеспечение жильем и коммунальными услугами населения Кабардино-Балкарской Республики"</t>
  </si>
  <si>
    <t>05 0 00 00000</t>
  </si>
  <si>
    <t>07</t>
  </si>
  <si>
    <t>Государственная программа Кабардино-Балкарской Республики "Содействие занятости населения Кабардино-Балкарской Республики"</t>
  </si>
  <si>
    <t>07 0 00 00000</t>
  </si>
  <si>
    <t>08</t>
  </si>
  <si>
    <t>Государственная программа Кабардино-Балкарской Республики "Профилактика правонарушений и укрепление общественного порядка и общественной безопасности в Кабардино-Балкарской Республике"</t>
  </si>
  <si>
    <t>08 0 00 00000</t>
  </si>
  <si>
    <t>10</t>
  </si>
  <si>
    <t>Государственная программа Кабардино-Балкарской Республики "Защита населения и территории Кабардино-Балкарской Республики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</si>
  <si>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>10 0 00 00000</t>
  </si>
  <si>
    <t>11</t>
  </si>
  <si>
    <t>Государственная программа Кабардино-Балкарской Республики "Культура Кабардино-Балкарии"</t>
  </si>
  <si>
    <t>11 0 00 00000</t>
  </si>
  <si>
    <t>12</t>
  </si>
  <si>
    <t>Государственная программа Кабардино-Балкарской Республики "Охрана окружающей среды, воспроизводство и использование природных ресурсов в Кабардино-Балкарской Республике"</t>
  </si>
  <si>
    <t>12 0 00 00000</t>
  </si>
  <si>
    <t>13</t>
  </si>
  <si>
    <t>Государственная программа Кабардино-Балкарской Республики "Развитие физической культуры и спорта в Кабардино-Балкарской Республике"</t>
  </si>
  <si>
    <t>13 0 00 00000</t>
  </si>
  <si>
    <t>15</t>
  </si>
  <si>
    <t>Государственная программа Кабардино-Балкарской Республики "Экономическое развитие и инновационная экономика"</t>
  </si>
  <si>
    <t>15 0 00 00000</t>
  </si>
  <si>
    <t>16</t>
  </si>
  <si>
    <t>Государственная программа Кабардино-Балкарской Республики "Развитие промышленности и торговли в Кабардино-Балкарской Республике"</t>
  </si>
  <si>
    <t>16 0 00 00000</t>
  </si>
  <si>
    <t>23</t>
  </si>
  <si>
    <t>Государственная программа Кабардино-Балкарской Республики "Информационное общество"</t>
  </si>
  <si>
    <t>23 0 00 00000</t>
  </si>
  <si>
    <t>24</t>
  </si>
  <si>
    <t>Государственная программа Кабардино-Балкарской Республики "Развитие транспортной системы в Кабардино-Балкарской Республике"</t>
  </si>
  <si>
    <t>24 0 00 00000</t>
  </si>
  <si>
    <t>25</t>
  </si>
  <si>
    <t>Государственная программа Кабардино-Балкарской Республики "Развитие сельского хозяйства и регулирование рынков сельскохозяйственной продукции, сырья и продовольствия в Кабардино-Балкарской Республике"</t>
  </si>
  <si>
    <t>25 0 00 00000</t>
  </si>
  <si>
    <t>29</t>
  </si>
  <si>
    <t>Государственная программа Кабардино-Балкарской Республики "Развитие лесного хозяйства в Кабардино-Балкарской Республике"</t>
  </si>
  <si>
    <t>29 0 00 00000</t>
  </si>
  <si>
    <t>38</t>
  </si>
  <si>
    <t>Государственная программа Кабардино-Балкарской Республики "Управление государственным имуществом Кабардино-Балкарской Республики"</t>
  </si>
  <si>
    <t>38 0 00 00000</t>
  </si>
  <si>
    <t>39</t>
  </si>
  <si>
    <t>Государственная программа Кабардино-Балкарской Республики "Управление государственными финансами, государственным долгом и межбюджетными отношениями в Кабардино-Балкарской Республике"</t>
  </si>
  <si>
    <t>39 0 00 00000</t>
  </si>
  <si>
    <t>46</t>
  </si>
  <si>
    <t>46 0 00 00000</t>
  </si>
  <si>
    <t>48</t>
  </si>
  <si>
    <t>Государственная программа Кабардино-Балкарской Республики "Комплексное развитие сельских территорий Кабардино-Балкарской Республики"</t>
  </si>
  <si>
    <t>48 0 00 00000</t>
  </si>
  <si>
    <t>Государственная программа Кабардино-Балкарской Республики "Развитие туристско-рекреационного комплекса Кабардино-Балкарской Республики"</t>
  </si>
  <si>
    <t>55</t>
  </si>
  <si>
    <t>55 0 00 00000</t>
  </si>
  <si>
    <t>56</t>
  </si>
  <si>
    <t>Государственная программа Кабардино-Балкарской Республики "Профилактика терроризма и экстремизма в Кабардино-Балкарской Республике"</t>
  </si>
  <si>
    <t>56 0 00 00000</t>
  </si>
  <si>
    <t>Непрограммные расходы</t>
  </si>
  <si>
    <t>Всего по республиканскому бюджету КБР</t>
  </si>
  <si>
    <t>52 0 00 00000</t>
  </si>
  <si>
    <t>Государственная программа Кабардино-Балкарской Республики "Развитие молодежной политики в Кабардино-Балкарской Республике"</t>
  </si>
  <si>
    <t>Ведомственный проект "Реализация государственной политики в сфере профилактики правонарушений"</t>
  </si>
  <si>
    <t>Комплекс процессных мероприятий "Организация оказания медицинской помощи учреждениями, подведомственными Управлению делами Главы и Правительства Кабардино-Балкарской Республики"</t>
  </si>
  <si>
    <t>Комплекс процессных мероприятий "Внедрение сегментов аппаратно-программного комплекса "Безопасная республика"</t>
  </si>
  <si>
    <t>Комплекс процессных мероприятий "Обеспечение создания и функционирования отдельных систем региональной безопасности на территории Кабардино-Балкарской Республики"</t>
  </si>
  <si>
    <t>Региональный проект "Поддержание, развитие и использование системы ГЛОНАСС"</t>
  </si>
  <si>
    <t>Региональный проект "Обеспечение доступности услуг железнодорожного транспорта"</t>
  </si>
  <si>
    <t>Комплекс процессных мероприятий "Обеспечение деятельности Министерства транспорта и дорожного хозяйства Кабардино-Балкарской Республики"</t>
  </si>
  <si>
    <t>Региональный проект "Содействие развитию автомобильных дорог регионального, межмуниципального и местного значения"</t>
  </si>
  <si>
    <t>Комплекс процессных мероприятий "Обеспечение деятельности в сфере управления дорожным хозяйством"</t>
  </si>
  <si>
    <t>Комплекс процессных мероприятий "Капитальный ремонт, ремонт и содержание автомобильных дорог общего пользования регионального значения"</t>
  </si>
  <si>
    <t>Региональный проект "Поддержка региональных программ развития промышленности"</t>
  </si>
  <si>
    <t>Комплекс процессных мероприятий "Обеспечение реализации программ и проектов в области цифровой экономики и развития информационного общества"</t>
  </si>
  <si>
    <t>Резервные средства</t>
  </si>
  <si>
    <t>Комплекс процессных мероприятий "Обеспечение деятельности Министерства строительства и жилищно-коммунального хозяйства Кабардино-Балкарской Республики и реализации государственной политики в сфере строительства, жилищного обеспечения и жилищно-коммунального хозяйства"</t>
  </si>
  <si>
    <t>Комплекс процессных мероприятий "Организация своевременного оповещения и информирования населения Кабардино-Балкарской Республики при угрозе или возникновении чрезвычайных ситуаций природного и техногенного характера"</t>
  </si>
  <si>
    <t>Ведомственный проект "Государственная поддержка реализации региональной программы капитального ремонта общего имущества в многоквартирных домах, расположенных на территории Кабардино-Балкарской Республики"</t>
  </si>
  <si>
    <t>Региональный проект "Содействие развитию инфраструктуры Кабардино-Балкарской Республики"</t>
  </si>
  <si>
    <t>Региональный проект "Социально-экономическое развитие Кабардино-Балкарской Республики"</t>
  </si>
  <si>
    <t>Региональный проект "Современный облик сельских территорий"</t>
  </si>
  <si>
    <t>Региональный проект "Развитие инфраструктуры здравоохранения"</t>
  </si>
  <si>
    <t>Ведомственный проект "Государственная поддержка граждан в обеспечении жильем"</t>
  </si>
  <si>
    <t>Комплекс процессных мероприятий "Выполнение государственных обязательств по обеспечению жильем отдельных категорий граждан"</t>
  </si>
  <si>
    <t>Региональный проект "Реализация полномочий по оказанию государственной поддержки гражданам в обеспечении жильем и оплате жилищно-коммунальных услуг"</t>
  </si>
  <si>
    <t>Региональный проект "Содействие муниципальным образованиям Кабардино-Балкарской Республики в реализации полномочий по оказанию государственной поддержки гражданам в обеспечении жильем и оплате жилищно-коммунальных услуг"</t>
  </si>
  <si>
    <t>Государственная программа Кабардино-Балкарской Республики "Реализация государственной национальной политики и общественных проектов в Кабардино-Балкарской Республике"</t>
  </si>
  <si>
    <t>Комплекс процессных мероприятий "Поддержка соотечественников, проживающих за рубежом"</t>
  </si>
  <si>
    <t>Региональный проект "Совершенствование государственно-общественного партнерства в сфере государственной национальной политики"</t>
  </si>
  <si>
    <t>Ведомственный проект "Совершенствование государственно-общественного партнерства в сфере национальной политики, духовно-просветительской деятельности и поддержки общественных проектов"</t>
  </si>
  <si>
    <t>Комплекс процессных мероприятий "Укрепление единства российской нации, формирование общероссийской гражданской идентичности и этнокультурное развитие народов России"</t>
  </si>
  <si>
    <t>Комплекс процессных мероприятий "Обеспечение деятельности Министерства по делам национальностей и общественным проектам Кабардино-Балкарской Республики"</t>
  </si>
  <si>
    <t>Ведомственный проект "Предупреждение терроризма"</t>
  </si>
  <si>
    <t>Комплекс процессных мероприятий "Обеспечение реализации Государственной программы по оказанию содействия добровольному переселению в Российскую Федерацию соотечественников, проживающих за рубежом"</t>
  </si>
  <si>
    <t>Комплекс процессных мероприятий "Обеспечение деятельности Министерства экономического развития Кабардино-Балкарской Республики"</t>
  </si>
  <si>
    <t>Комплекс процессных мероприятий "Повышение качества предоставления государственных и муниципальных услуг"</t>
  </si>
  <si>
    <t>Региональный проект "Системные меры развития международной кооперации и экспорта"</t>
  </si>
  <si>
    <t>Комплекс процессных мероприятий "Государственная кадастровая оценка объектов недвижимости"</t>
  </si>
  <si>
    <t>Комплекс процессных мероприятий "Развитие и поддержка малого и среднего предпринимательства"</t>
  </si>
  <si>
    <t>Региональный проект "Защита от наводнений и иных негативных воздействий вод и обеспечение безопасности гидротехнических сооружений"</t>
  </si>
  <si>
    <t>Комплекс процессных мероприятий "Обеспечение эффективной реализации государственных функций в сфере водных отношений"</t>
  </si>
  <si>
    <t>Комплекс процессных мероприятий "Обеспечение деятельности по эксплуатации и капитальному строительству природоохранных объектов"</t>
  </si>
  <si>
    <t>Комплекс процессных мероприятий "Обеспечение эффективной реализации государственных функций в области лесных отношений"</t>
  </si>
  <si>
    <t>Комплекс процессных мероприятий "Сохранение биологического разнообразия"</t>
  </si>
  <si>
    <t>Комплекс процессных мероприятий "Организация и проведение комплексного государственного экологического надзора, разрешительной и лицензионной деятельности в части ограничения негативного техногенного воздействия на окружающую среду и экологической экспертизы"</t>
  </si>
  <si>
    <t>Комплекс процессных мероприятий "Обеспечение деятельности Архивной службы Кабардино-Балкарской Республики"</t>
  </si>
  <si>
    <t>Региональный проект "Повышение уровня обеспеченности инвалидов и детей-инвалидов реабилитационными и абилитационными услугами, а также уровня профессионального развития"</t>
  </si>
  <si>
    <t>Региональный проект "Сохранение культурного и исторического наследия"</t>
  </si>
  <si>
    <t>Региональный проект "Развитие искусства и творчества"</t>
  </si>
  <si>
    <t>Комплекс процессных мероприятий "Создание условий для сохранения культурного и исторического наследия"</t>
  </si>
  <si>
    <t>Комплекс процессных мероприятий "Создание условий для развития библиотечного дела"</t>
  </si>
  <si>
    <t>Комплекс процессных мероприятий "Создание условий для развития музейного дела"</t>
  </si>
  <si>
    <t>Комплекс процессных мероприятий "Создание условий для развития искусства и творчества"</t>
  </si>
  <si>
    <t>Комплекс процессных мероприятий "Обеспечение деятельности системы управления в сфере культуры"</t>
  </si>
  <si>
    <t>Комплекс процессных мероприятий "Обеспечение деятельности Министерства культуры Кабардино-Балкарской Республики"</t>
  </si>
  <si>
    <t>Комплекс процессных мероприятий "Обеспечение устойчивого развития медиасреды"</t>
  </si>
  <si>
    <t>Комплекс процессных мероприятий "Деятельность республиканского информационного агентства"</t>
  </si>
  <si>
    <t>Комплекс процессных мероприятий "Управление развитием информационной среды"</t>
  </si>
  <si>
    <t>Комплекс процессных мероприятий "Управление кадровыми ресурсами здравоохранения"</t>
  </si>
  <si>
    <t>Комплекс процессных мероприятий "Осуществление контроля, экспертизы, мониторинга и предоставления государственных услуг в сфере охраны здоровья"</t>
  </si>
  <si>
    <t>Комплекс процессных мероприятий "Предупреждение и борьба с социально значимыми заболеваниями"</t>
  </si>
  <si>
    <t>Комплекс процессных мероприятий "Развитие системы оказания паллиативной медицинской помощи"</t>
  </si>
  <si>
    <t>Комплекс процессных мероприятий "Обеспечение отдельных категорий граждан лекарственными препаратами"</t>
  </si>
  <si>
    <t>Комплекс процессных мероприятий "Развитие первичной медико-санитарной помощи, а также системы раннего выявления заболеваний, патологических состояний и факторов риска их развития, включая проведение медицинских осмотров и диспансеризации населения"</t>
  </si>
  <si>
    <t>Комплекс процессных мероприятий "Совершенствование службы родовспоможения"</t>
  </si>
  <si>
    <t>Комплекс процессных мероприятий "Предоставление мер социальной поддержки отдельным категориям граждан"</t>
  </si>
  <si>
    <t>Комплекс процессных мероприятий "Совершенствование оказания скорой медицинской помощи и деятельности регионального центра медицины катастроф"</t>
  </si>
  <si>
    <t>Комплекс процессных мероприятий "Организация санаторно-курортного лечения"</t>
  </si>
  <si>
    <t>Комплекс процессных мероприятий "Развитие службы крови"</t>
  </si>
  <si>
    <t>Региональный проект "Обеспечение расширенного неонатального скрининга"</t>
  </si>
  <si>
    <t>Ведомственный проект "Укрепление материально-технической базы учреждений"</t>
  </si>
  <si>
    <t>Комплекс процессных мероприятий "Анализ и мониторинг системы здравоохранения"</t>
  </si>
  <si>
    <t>Комплекс процессных мероприятий "Развитие государственной экспертной деятельности в сфере здравоохранения"</t>
  </si>
  <si>
    <t>Комплекс процессных мероприятий "Обеспечение деятельности Министерства здравоохранения Кабардино-Балкарской Республики"</t>
  </si>
  <si>
    <t>Комплекс процессных мероприятий "Развитие специализированной медицинской помощи детям"</t>
  </si>
  <si>
    <t>Комплекс процессных мероприятий "Организация обязательного медицинского страхования"</t>
  </si>
  <si>
    <t>Комплекс процессных мероприятий "Предоставление мер государственной поддержки семьям с детьми"</t>
  </si>
  <si>
    <t>Комплекс процессных мероприятий "Активная политика занятости населения и социальная поддержка безработных граждан"</t>
  </si>
  <si>
    <t>Комплекс процессных мероприятий "Обеспечение отдыха и оздоровления детей"</t>
  </si>
  <si>
    <t>Региональный проект "Реализация адресной социальной поддержки граждан"</t>
  </si>
  <si>
    <t>Комплекс процессных мероприятий "Организация социального обслуживания граждан"</t>
  </si>
  <si>
    <t>Комплекс процессных мероприятий "Обеспечение инвалидов и детей-инвалидов реабилитационными и абилитационными услугами, а также техническими средствами реабилитации"</t>
  </si>
  <si>
    <t>Комплекс процессных мероприятий "Предоставление мер социальной поддержки ветеранам Великой Отечественной войны и боевых действий"</t>
  </si>
  <si>
    <t>Комплекс процессных мероприятий "Оказание государственной поддержки в обеспечении жильем и оплате коммунальных услуг"</t>
  </si>
  <si>
    <t>Региональный проект "Модернизация сферы социального обслуживания и развитие сектора негосударственных организаций в сфере оказания социальных услуг"</t>
  </si>
  <si>
    <t>Комплекс процессных мероприятий "Обеспечение деятельности Министерства труда и социальной защиты Кабардино-Балкарской Республики"</t>
  </si>
  <si>
    <t>Комплекс процессных мероприятий "Управление государственным имуществом Кабардино-Балкарской Республики"</t>
  </si>
  <si>
    <t>Комплекс процессных мероприятий "Обеспечение деятельности Министерства цифрового развития Кабардино-Балкарской Республики"</t>
  </si>
  <si>
    <t>Комплекс процессных мероприятий "Социальная поддержка и развитие кадрового потенциала в сфере науки и высшего образования"</t>
  </si>
  <si>
    <t>Комплекс процессных мероприятий "Современные механизмы и технологии дошкольного и общего образования"</t>
  </si>
  <si>
    <t>Региональный проект "Создание условий для обучения, отдыха и оздоровления детей и молодежи"</t>
  </si>
  <si>
    <t>Региональный проект "Успех каждого ребенка"</t>
  </si>
  <si>
    <t>Комплекс процессных мероприятий "Дополнительное образование детей, выявление и поддержка лиц, проявивших выдающиеся способности"</t>
  </si>
  <si>
    <t>Комплекс процессных мероприятий "Содействие развитию среднего профессионального образования и дополнительного профессионального образования"</t>
  </si>
  <si>
    <t>Ведомственный проект "Оценка качества образования"</t>
  </si>
  <si>
    <t>Комплекс процессных мероприятий "Качество образования"</t>
  </si>
  <si>
    <t>Комплекс процессных мероприятий "Обеспечение деятельности Министерства просвещения и науки Кабардино-Балкарской Республики"</t>
  </si>
  <si>
    <t>Ведомственный проект "Развитие сервисов на основе информационных технологий в области медицины, здравоохранения, социального обеспечения, образования, науки и культуры"</t>
  </si>
  <si>
    <t>Комплекс процессных мероприятий "Предоставление мер социальной поддержки детям-сиротам, детям, оставшимся без попечения родителей, лицам из числа указанной категории детей, а также гражданам, желающим взять детей на воспитание в семью"</t>
  </si>
  <si>
    <t>Региональный проект "Повышение доступности туристических продуктов"</t>
  </si>
  <si>
    <t>Комплекс процессных мероприятий "Обеспечение деятельности Министерства курортов и туризма Кабардино-Балкарской Республики"</t>
  </si>
  <si>
    <t>Региональный проект "Бизнес-спринт (Я выбираю спорт)"</t>
  </si>
  <si>
    <t>Ведомственный проект "Проведение физкультурно-массовых и спортивных мероприятий"</t>
  </si>
  <si>
    <t>Комплекс процессных мероприятий "Проведение спортивных мероприятий, обеспечение подготовки спортсменов высокого класса"</t>
  </si>
  <si>
    <t>Комплекс процессных мероприятий "Обеспечение деятельности Министерства спорта Кабардино-Балкарской Республики и реализация государственной политики в сфере физической культуры и спорта"</t>
  </si>
  <si>
    <t>Региональный проект "Развитие отраслей и техническая модернизация агропромышленного комплекса"</t>
  </si>
  <si>
    <t>Региональный проект "Стимулирование развития виноградарства и виноделия"</t>
  </si>
  <si>
    <t>Региональный проект "Развитие отраслей овощеводства и картофелеводства"</t>
  </si>
  <si>
    <t>Региональный проект "Вовлечение в оборот и комплексная мелиорация земель сельскохозяйственного назначения"</t>
  </si>
  <si>
    <t>Ведомственный проект "Отдельные мероприятия в области сельского хозяйства"</t>
  </si>
  <si>
    <t>Комплекс процессных мероприятий "Обеспечение деятельности Министерства сельского хозяйства Кабардино-Балкарской Республики"</t>
  </si>
  <si>
    <t>Комплекс процессных мероприятий "Гидрометеорология и мониторинг окружающей среды"</t>
  </si>
  <si>
    <t>Региональный проект "Развитие жилищного строительства на сельских территориях и повышение уровня благоустройства домовладений"</t>
  </si>
  <si>
    <t>Комплекс процессных мероприятий "Организация ветеринарного и фитосанитарного надзора"</t>
  </si>
  <si>
    <t>Региональный проект "Подготовка кадров"</t>
  </si>
  <si>
    <t>Ведомственный проект "Создание условий для патриотического воспитания молодежи и поддержки добровольчества"</t>
  </si>
  <si>
    <t>Ведомственный проект "Информационно-медийное сопровождение молодежных инициатив"</t>
  </si>
  <si>
    <t>Ведомственный проект "Развитие системы поддержки молодежных инициатив"</t>
  </si>
  <si>
    <t>Ведомственный проект "Профилактика деструктивных процессов среди молодежи"</t>
  </si>
  <si>
    <t>Комплекс процессных мероприятий "Поддержка молодежных инициатив"</t>
  </si>
  <si>
    <t>Комплекс процессных мероприятий "Обеспечение деятельности Министерства финансов Кабардино-Балкарской Республики"</t>
  </si>
  <si>
    <t>Комплекс процессных мероприятий "Организация и управление бюджетным процессом и повышение его открытости"</t>
  </si>
  <si>
    <t>Комплекс процессных мероприятий "Сопровождение информационных систем обеспечения бюджетных правоотношений"</t>
  </si>
  <si>
    <t>Комплекс процессных мероприятий "Управление государственным долгом и государственными финансовыми активами"</t>
  </si>
  <si>
    <t>Комплекс процессных мероприятий "Поддержка и организация направления муниципальным образованиям Кабардино-Балкарской Республики межбюджетных трансфертов с целью выравнивания их бюджетной обеспеченности, обеспечения сбалансированности бюджетов муниципальных образований Кабардино-Балкарской Республики, социально-экономического развития и исполнения делегированных полномочий"</t>
  </si>
  <si>
    <t>01201</t>
  </si>
  <si>
    <t>01207</t>
  </si>
  <si>
    <t>01301</t>
  </si>
  <si>
    <t>01402</t>
  </si>
  <si>
    <t>01404</t>
  </si>
  <si>
    <t>01405</t>
  </si>
  <si>
    <t>01407</t>
  </si>
  <si>
    <t>01409</t>
  </si>
  <si>
    <t>01412</t>
  </si>
  <si>
    <t>01413</t>
  </si>
  <si>
    <t>01415</t>
  </si>
  <si>
    <t>01418</t>
  </si>
  <si>
    <t>01419</t>
  </si>
  <si>
    <t>01421</t>
  </si>
  <si>
    <t>01422</t>
  </si>
  <si>
    <t>01423</t>
  </si>
  <si>
    <t>01491</t>
  </si>
  <si>
    <t>01492</t>
  </si>
  <si>
    <t>01494</t>
  </si>
  <si>
    <t>02201</t>
  </si>
  <si>
    <t>02202</t>
  </si>
  <si>
    <t>02391</t>
  </si>
  <si>
    <t>02399</t>
  </si>
  <si>
    <t>02401</t>
  </si>
  <si>
    <t>02402</t>
  </si>
  <si>
    <t>02403</t>
  </si>
  <si>
    <t>02406</t>
  </si>
  <si>
    <t>02408</t>
  </si>
  <si>
    <t>02499</t>
  </si>
  <si>
    <t>03201</t>
  </si>
  <si>
    <t>03202</t>
  </si>
  <si>
    <t>03299</t>
  </si>
  <si>
    <t>03403</t>
  </si>
  <si>
    <t>03405</t>
  </si>
  <si>
    <t>03407</t>
  </si>
  <si>
    <t>03410</t>
  </si>
  <si>
    <t>03411</t>
  </si>
  <si>
    <t>03498</t>
  </si>
  <si>
    <t>03499</t>
  </si>
  <si>
    <t>04201</t>
  </si>
  <si>
    <t>04401</t>
  </si>
  <si>
    <t>05201</t>
  </si>
  <si>
    <t>05202</t>
  </si>
  <si>
    <t>05302</t>
  </si>
  <si>
    <t>05399</t>
  </si>
  <si>
    <t>05401</t>
  </si>
  <si>
    <t>05402</t>
  </si>
  <si>
    <t>05413</t>
  </si>
  <si>
    <t>07401</t>
  </si>
  <si>
    <t>07403</t>
  </si>
  <si>
    <t>08399</t>
  </si>
  <si>
    <t>08499</t>
  </si>
  <si>
    <t>10401</t>
  </si>
  <si>
    <t>10499</t>
  </si>
  <si>
    <t>10901</t>
  </si>
  <si>
    <t>11201</t>
  </si>
  <si>
    <t>11203</t>
  </si>
  <si>
    <t>11401</t>
  </si>
  <si>
    <t>11402</t>
  </si>
  <si>
    <t>11403</t>
  </si>
  <si>
    <t>11404</t>
  </si>
  <si>
    <t>11405</t>
  </si>
  <si>
    <t>11408</t>
  </si>
  <si>
    <t>11499</t>
  </si>
  <si>
    <t>12202</t>
  </si>
  <si>
    <t>12401</t>
  </si>
  <si>
    <t>12403</t>
  </si>
  <si>
    <t>12404</t>
  </si>
  <si>
    <t>12406</t>
  </si>
  <si>
    <t>12498</t>
  </si>
  <si>
    <t>12499</t>
  </si>
  <si>
    <t>1328D</t>
  </si>
  <si>
    <t>13399</t>
  </si>
  <si>
    <t>13401</t>
  </si>
  <si>
    <t>13402</t>
  </si>
  <si>
    <t>15201</t>
  </si>
  <si>
    <t>15202</t>
  </si>
  <si>
    <t>15216</t>
  </si>
  <si>
    <t>15408</t>
  </si>
  <si>
    <t>15497</t>
  </si>
  <si>
    <t>15498</t>
  </si>
  <si>
    <t>15499</t>
  </si>
  <si>
    <t>16209</t>
  </si>
  <si>
    <t>16407</t>
  </si>
  <si>
    <t>23302</t>
  </si>
  <si>
    <t>23401</t>
  </si>
  <si>
    <t>23402</t>
  </si>
  <si>
    <t>23497</t>
  </si>
  <si>
    <t>23498</t>
  </si>
  <si>
    <t>23499</t>
  </si>
  <si>
    <t>24202</t>
  </si>
  <si>
    <t>24206</t>
  </si>
  <si>
    <t>24207</t>
  </si>
  <si>
    <t>24401</t>
  </si>
  <si>
    <t>24405</t>
  </si>
  <si>
    <t>24406</t>
  </si>
  <si>
    <t>24497</t>
  </si>
  <si>
    <t>24498</t>
  </si>
  <si>
    <t>24499</t>
  </si>
  <si>
    <t>24901</t>
  </si>
  <si>
    <t>25201</t>
  </si>
  <si>
    <t>25204</t>
  </si>
  <si>
    <t>25206</t>
  </si>
  <si>
    <t>25207</t>
  </si>
  <si>
    <t>25303</t>
  </si>
  <si>
    <t>25401</t>
  </si>
  <si>
    <t>25402</t>
  </si>
  <si>
    <t>29401</t>
  </si>
  <si>
    <t>38412</t>
  </si>
  <si>
    <t>39401</t>
  </si>
  <si>
    <t>39402</t>
  </si>
  <si>
    <t>39404</t>
  </si>
  <si>
    <t>39408</t>
  </si>
  <si>
    <t>39415</t>
  </si>
  <si>
    <t>46201</t>
  </si>
  <si>
    <t>46399</t>
  </si>
  <si>
    <t>46401</t>
  </si>
  <si>
    <t>46402</t>
  </si>
  <si>
    <t>46497</t>
  </si>
  <si>
    <t>46499</t>
  </si>
  <si>
    <t>48201</t>
  </si>
  <si>
    <t>48204</t>
  </si>
  <si>
    <t>52</t>
  </si>
  <si>
    <t>52396</t>
  </si>
  <si>
    <t>52397</t>
  </si>
  <si>
    <t>52398</t>
  </si>
  <si>
    <t>52399</t>
  </si>
  <si>
    <t>52405</t>
  </si>
  <si>
    <t>55201</t>
  </si>
  <si>
    <t>55401</t>
  </si>
  <si>
    <t>56399</t>
  </si>
  <si>
    <t>Название ГП</t>
  </si>
  <si>
    <t>Предусмотрено в бюджете на 2025 г.*</t>
  </si>
  <si>
    <t>012Д1</t>
  </si>
  <si>
    <t>012Д2</t>
  </si>
  <si>
    <t>012Д4</t>
  </si>
  <si>
    <t>012Д5</t>
  </si>
  <si>
    <t>012Д7</t>
  </si>
  <si>
    <t>012ДА</t>
  </si>
  <si>
    <t>012Я3</t>
  </si>
  <si>
    <t>022Ю4</t>
  </si>
  <si>
    <t>022Ю6</t>
  </si>
  <si>
    <t>022Ю9</t>
  </si>
  <si>
    <t>022Я1</t>
  </si>
  <si>
    <t>032Я1</t>
  </si>
  <si>
    <t>032Я2</t>
  </si>
  <si>
    <t>032Я4</t>
  </si>
  <si>
    <t>052И2</t>
  </si>
  <si>
    <t>052И3</t>
  </si>
  <si>
    <t>072Л3</t>
  </si>
  <si>
    <t>08498</t>
  </si>
  <si>
    <t>112Я5</t>
  </si>
  <si>
    <t>13201</t>
  </si>
  <si>
    <t>13202</t>
  </si>
  <si>
    <t>152Э1</t>
  </si>
  <si>
    <t>152Э2</t>
  </si>
  <si>
    <t>232Ц4</t>
  </si>
  <si>
    <t>242И5</t>
  </si>
  <si>
    <t>242И8</t>
  </si>
  <si>
    <t>252Е4</t>
  </si>
  <si>
    <t>292Ч6</t>
  </si>
  <si>
    <t>402И4</t>
  </si>
  <si>
    <t>48206</t>
  </si>
  <si>
    <t>522Ю1</t>
  </si>
  <si>
    <t>522Ю2</t>
  </si>
  <si>
    <t>552П1</t>
  </si>
  <si>
    <t xml:space="preserve">* Указаны в соответствии с законом КБР "О республиканском бюджете КБР на 2025 год и на плановый период 2026 и 2027 годов"
</t>
  </si>
  <si>
    <t>Региональный проект "Создание номерного фонда, инфраструктуры и новых точек притяжения"</t>
  </si>
  <si>
    <t>Региональный проект "Мы вместе (Воспитание гармонично развитой личности)"</t>
  </si>
  <si>
    <t>Региональный проект "Россия - страна возможностей"</t>
  </si>
  <si>
    <t>Региональный проект "Благоустройство сельских территорий"</t>
  </si>
  <si>
    <t>Региональный проект "Формирование комфортной городской среды"</t>
  </si>
  <si>
    <t>Государственная программа Кабардино-Балкарской Республики "Формирование современной городской среды"</t>
  </si>
  <si>
    <t>Региональный проект "Сохранение лесов"</t>
  </si>
  <si>
    <t>Комплекс процессных мероприятий "Развитие системы обеспечения вызова экстренных оперативных служб по единому номеру "112" в Кабардино-Балкарской Республике"</t>
  </si>
  <si>
    <t>Региональный проект «Региональная и местная дорожная сеть»</t>
  </si>
  <si>
    <t>Региональный проект "Безопасность дорожного движения"</t>
  </si>
  <si>
    <t>Комплекс процессных мероприятий "Обеспечение деятельности Министерства промышленности, энергетики и торговли Кабардино-Балкарской Республики"</t>
  </si>
  <si>
    <t>Региональный проект "Развитие спорта высших достижений"</t>
  </si>
  <si>
    <t>Региональный проект "Развитие физической культуры и массового спорта"</t>
  </si>
  <si>
    <t>Комплекс процессных мероприятий "Обеспечение деятельности Министерства природных ресурсов и экологии Кабардино-Балкарской Республики"</t>
  </si>
  <si>
    <t>Региональный проект "Семейные ценности и инфраструктура культуры"</t>
  </si>
  <si>
    <t>Комплекс процессных мероприятий "Обеспечение деятельности органа, осуществляющего полномочия в сфере гражданской обороны, защиты населения и территории от чрезвычайных ситуаций, и подведомственных организаций"</t>
  </si>
  <si>
    <t>Комплекс процессных мероприятий "Создание условий для добровольного участия граждан Российской Федерации в охране общественного порядка"</t>
  </si>
  <si>
    <t>Региональный проект "Активные меры содействия занятости"</t>
  </si>
  <si>
    <t>Региональный проект «Модернизация коммунальной инфраструктуры»</t>
  </si>
  <si>
    <t>Региональный проект "Многодетная семья"</t>
  </si>
  <si>
    <t>Региональный проект "Старшее поколение"</t>
  </si>
  <si>
    <t>Ведомственный проект "Создание комплексной системы сопровождения и поддержки детей участников специальной военной операции "Дети героев"</t>
  </si>
  <si>
    <t>Региональный проект "Поддержка семьи"</t>
  </si>
  <si>
    <t>Региональный проект "Профессионалитет"</t>
  </si>
  <si>
    <t>Региональный проект "Педагоги и наставники"</t>
  </si>
  <si>
    <t>Региональный проект "Все лучшее детям"</t>
  </si>
  <si>
    <t>Региональный проект "Охрана материнства и детства"</t>
  </si>
  <si>
    <t>Региональный проект "Здоровье для каждого"</t>
  </si>
  <si>
    <t>Региональный проект "Оптимальная для восстановления здоровья медицинская реабилитация"</t>
  </si>
  <si>
    <t>Региональный проект "Борьба с гепатитом С и минимизация рисков распространения данного заболевания"</t>
  </si>
  <si>
    <t>Региональный проект "Борьба с сахарным диабетом"</t>
  </si>
  <si>
    <t>Региональный проект "Борьба с сердечно-сосудистыми заболеваниями"</t>
  </si>
  <si>
    <t>Региональный проект "Модернизация первичного звена здравоохранения"</t>
  </si>
  <si>
    <t>Региональный проект «Жилье»</t>
  </si>
  <si>
    <t>Региональный проект «Малое и среднее предпринимательство и поддержка индивидуальной предпринимательской инициативы»</t>
  </si>
  <si>
    <t>Региональный проект «Производительность труда»</t>
  </si>
  <si>
    <t>Региональный проект «Цифровое государственное управление»</t>
  </si>
  <si>
    <t>Региональный проект «Кадры в агропромышленном комплексе»</t>
  </si>
  <si>
    <t>40 0 00 00000</t>
  </si>
  <si>
    <t>03408</t>
  </si>
  <si>
    <t>Комплекс процессных мероприятий "Предоставление мер государственной поддержки военнослужащим, иным категориям лиц, погибшим (умершим) или получившим увечья при исполнении служебных обязанностей, и членам их семей"</t>
  </si>
  <si>
    <t>242И9</t>
  </si>
  <si>
    <t>Региональный проект "Общесистемные меры развития дорожного хозяйства"</t>
  </si>
  <si>
    <t>292Y4</t>
  </si>
  <si>
    <t>30204</t>
  </si>
  <si>
    <t>Региональный проект "Стимулирование спроса на отечественные беспилотные авиационные системы"</t>
  </si>
  <si>
    <t>Государственная программа Кабардино-Балкарской Республики "Энергоэффективность и развитие энергетики в Кабардино-Балкарской Республике"</t>
  </si>
  <si>
    <t>Региональный проект "Развитие рынка природного газа как моторного топлива"</t>
  </si>
  <si>
    <t>30 0 00 00000</t>
  </si>
  <si>
    <t>Региональный проект "Стимулирование инвестиционной деятельности в агропромышленном комплексе"</t>
  </si>
  <si>
    <t>25202</t>
  </si>
  <si>
    <t>Исполнено 
на 01.06.2025 г.</t>
  </si>
  <si>
    <t>012Д6</t>
  </si>
  <si>
    <t>022E1</t>
  </si>
  <si>
    <t>162Y5</t>
  </si>
  <si>
    <t>24205</t>
  </si>
  <si>
    <t>25403</t>
  </si>
  <si>
    <t>Региональный проект "Совершенствование экстренной медицинской помощи"</t>
  </si>
  <si>
    <t>Региональный проект "Современная школа"</t>
  </si>
  <si>
    <t>Региональный проект "Разработка, стандартизация и серийное производство беспилотных авиационных систем и комплектующих"</t>
  </si>
  <si>
    <t>Региональный проект "Обеспечение доступности услуг воздушного транспорта"</t>
  </si>
  <si>
    <t>Комплекс процессных мероприятий "Обеспечение деятельности государственного бюджетного учреждения Кабардино-Балкарской Республики "Управление капитального строительства Министерства сельского хозяйства Кабардино-Балкарской Республики"</t>
  </si>
  <si>
    <t>Сведения</t>
  </si>
  <si>
    <t>об исполнении бюджета Кабардино-Балкарской Республики на 1 июня 2025 года в разрезе государственных программ и непрограммных направлений деятельности в сравнении с запланированными  значениями на 2025 год и с соответствующим периодом 2024 года</t>
  </si>
  <si>
    <t>% темп к аналогичному периоду прошлого года</t>
  </si>
  <si>
    <t>Исполнено 
на 01.06.2024 г.</t>
  </si>
  <si>
    <t>Региональный проект "Борьба с онкологическими заболеваниями"</t>
  </si>
  <si>
    <t>012N3</t>
  </si>
  <si>
    <t>Региональный проект "Модернизация первичного звена здравоохранения Российской Федерации"</t>
  </si>
  <si>
    <t>012N9</t>
  </si>
  <si>
    <t>012P3</t>
  </si>
  <si>
    <t>022E2</t>
  </si>
  <si>
    <t>Региональный проект "Патриотическое воспитание граждан Российской Федерации"</t>
  </si>
  <si>
    <t>022EВ</t>
  </si>
  <si>
    <t>022R3</t>
  </si>
  <si>
    <t>Региональный проект "Финансовая поддержка семей при рождении детей"</t>
  </si>
  <si>
    <t>032P1</t>
  </si>
  <si>
    <t>Региональный проект "Обеспечение устойчивого сокращения непригодного для проживания жилищного фонда"</t>
  </si>
  <si>
    <t>052F3</t>
  </si>
  <si>
    <t>Региональный проект "Развитие инфраструктуры в сфере культуры"</t>
  </si>
  <si>
    <t>11202</t>
  </si>
  <si>
    <t>Региональный проект "Культурная среда"</t>
  </si>
  <si>
    <t>Региональный проект "Творческие люди"</t>
  </si>
  <si>
    <t>112A1</t>
  </si>
  <si>
    <t>112A2</t>
  </si>
  <si>
    <t>Ведомственный проект "Реализация федеральной целевой программы "Увековечение памяти погибших при защите Отечества на 2019 - 2024 годы"</t>
  </si>
  <si>
    <t>11301</t>
  </si>
  <si>
    <t>Региональный проект "Сохранение уникальных водных объектов"</t>
  </si>
  <si>
    <t>122G8</t>
  </si>
  <si>
    <t>Региональный проект "Спорт - норма жизни"</t>
  </si>
  <si>
    <t>132P5</t>
  </si>
  <si>
    <t>Региональный проект "Создание благоприятных условий для осуществления деятельности самозанятыми гражданами"</t>
  </si>
  <si>
    <t>Региональный проект "Создание условий для легкого старта и комфортного ведения бизнеса"</t>
  </si>
  <si>
    <t>Региональный проект "Акселерация субъектов малого и среднего предпринимательства"</t>
  </si>
  <si>
    <t>Региональный проект "Адресная поддержка повышения производительности труда на предприятиях"</t>
  </si>
  <si>
    <t>152I2</t>
  </si>
  <si>
    <t>152I4</t>
  </si>
  <si>
    <t>152I5</t>
  </si>
  <si>
    <t>152L2</t>
  </si>
  <si>
    <t>Ведомственный проект "Стимулирование реализации новых инвестиционных проектов в Кабардино-Балкарской Республике"</t>
  </si>
  <si>
    <t>15301</t>
  </si>
  <si>
    <t>Региональный проект "Цифровое государственное управление"</t>
  </si>
  <si>
    <t>232D6</t>
  </si>
  <si>
    <t>Региональный проект "Региональная и местная дорожная сеть"</t>
  </si>
  <si>
    <t>Региональный проект "Развитие общественного транспорта"</t>
  </si>
  <si>
    <t>242R1</t>
  </si>
  <si>
    <t>242R3</t>
  </si>
  <si>
    <t>242R7</t>
  </si>
  <si>
    <t>Региональный проект "Экспорт продукции агропромышленного комплекса"</t>
  </si>
  <si>
    <t>252I5</t>
  </si>
  <si>
    <t>252T2</t>
  </si>
  <si>
    <t>48205</t>
  </si>
  <si>
    <t>Региональный проект "Развитие транспортной инфраструктуры на сельских территориях"</t>
  </si>
  <si>
    <t>Региональный проект "Социальная активность"</t>
  </si>
  <si>
    <t>Региональный проект "Развитие системы поддержки молодежи ("Молодежь России")"</t>
  </si>
  <si>
    <t>522E8</t>
  </si>
  <si>
    <t>522EГ</t>
  </si>
  <si>
    <t>Региональный проект "Развитие туристической инфраструктуры"</t>
  </si>
  <si>
    <t>552J1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</si>
</sst>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Arial"/>
      <family val="2"/>
      <charset val="204"/>
    </font>
    <font>
      <sz val="13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i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2" fillId="0" borderId="0"/>
    <xf numFmtId="0" fontId="1" fillId="0" borderId="0"/>
    <xf numFmtId="0" fontId="14" fillId="0" borderId="0"/>
    <xf numFmtId="0" fontId="15" fillId="0" borderId="0"/>
    <xf numFmtId="0" fontId="12" fillId="0" borderId="0"/>
  </cellStyleXfs>
  <cellXfs count="5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top" wrapText="1"/>
    </xf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Fill="1"/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top" wrapText="1"/>
    </xf>
    <xf numFmtId="0" fontId="9" fillId="0" borderId="0" xfId="0" applyFont="1" applyFill="1"/>
    <xf numFmtId="0" fontId="0" fillId="0" borderId="0" xfId="0" applyFont="1" applyFill="1"/>
    <xf numFmtId="164" fontId="7" fillId="0" borderId="2" xfId="0" applyNumberFormat="1" applyFont="1" applyFill="1" applyBorder="1" applyAlignment="1">
      <alignment horizontal="right" vertical="center"/>
    </xf>
    <xf numFmtId="164" fontId="0" fillId="0" borderId="0" xfId="0" applyNumberFormat="1" applyFill="1"/>
    <xf numFmtId="0" fontId="0" fillId="0" borderId="0" xfId="0" applyFont="1" applyFill="1" applyAlignment="1">
      <alignment horizontal="left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/>
    </xf>
    <xf numFmtId="0" fontId="13" fillId="0" borderId="0" xfId="0" applyFont="1" applyFill="1"/>
    <xf numFmtId="164" fontId="13" fillId="0" borderId="0" xfId="0" applyNumberFormat="1" applyFont="1" applyFill="1"/>
    <xf numFmtId="164" fontId="8" fillId="0" borderId="2" xfId="0" applyNumberFormat="1" applyFont="1" applyFill="1" applyBorder="1" applyAlignment="1">
      <alignment horizontal="right" vertical="center"/>
    </xf>
    <xf numFmtId="164" fontId="10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top" wrapText="1"/>
    </xf>
    <xf numFmtId="49" fontId="0" fillId="0" borderId="0" xfId="0" applyNumberFormat="1" applyFont="1" applyFill="1"/>
    <xf numFmtId="0" fontId="15" fillId="0" borderId="0" xfId="4"/>
    <xf numFmtId="0" fontId="12" fillId="0" borderId="0" xfId="1"/>
    <xf numFmtId="0" fontId="12" fillId="0" borderId="0" xfId="1" applyFill="1"/>
    <xf numFmtId="0" fontId="8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wrapText="1"/>
    </xf>
    <xf numFmtId="164" fontId="8" fillId="0" borderId="2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164" fontId="4" fillId="0" borderId="0" xfId="0" applyNumberFormat="1" applyFont="1" applyAlignment="1">
      <alignment vertical="center" wrapText="1"/>
    </xf>
    <xf numFmtId="0" fontId="13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164" fontId="10" fillId="0" borderId="2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left"/>
    </xf>
    <xf numFmtId="0" fontId="8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right" vertical="center"/>
    </xf>
    <xf numFmtId="164" fontId="7" fillId="3" borderId="2" xfId="0" applyNumberFormat="1" applyFont="1" applyFill="1" applyBorder="1" applyAlignment="1">
      <alignment horizontal="right" vertical="center"/>
    </xf>
    <xf numFmtId="164" fontId="5" fillId="0" borderId="0" xfId="0" applyNumberFormat="1" applyFont="1" applyBorder="1" applyAlignment="1">
      <alignment vertical="center" wrapText="1"/>
    </xf>
    <xf numFmtId="0" fontId="16" fillId="0" borderId="0" xfId="0" applyFont="1" applyAlignment="1">
      <alignment vertical="center" wrapText="1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FDFA104A-4436-49B6-B49D-8936BCDAE9F0}"/>
    <cellStyle name="Обычный 5 2" xfId="5" xr:uid="{E43DCD32-8506-41C6-9736-2ED382310FA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_&#1044;&#1051;&#1071;%20&#1054;&#1047;&#1053;&#1040;&#1050;&#1054;&#1052;&#1051;&#1045;&#1053;&#1048;&#1071;\2024\&#1054;&#1058;&#1044;&#1045;&#1051;%20&#1041;&#1070;&#1044;&#1046;&#1045;&#1058;&#1053;&#1054;&#1049;%20&#1055;&#1054;&#1051;&#1048;&#1058;&#1048;&#1050;&#1048;%20&#1048;%20&#1057;&#1058;&#1056;&#1040;&#1058;&#1045;&#1043;&#1048;&#1063;&#1045;&#1057;&#1050;&#1054;&#1043;&#1054;%20&#1055;&#1051;&#1040;&#1053;&#1048;&#1056;&#1054;&#1042;&#1040;&#1053;&#1048;&#1071;\01-09%20&#1055;&#1077;&#1088;&#1077;&#1087;&#1080;&#1089;&#1082;&#1072;%20&#1089;%20&#1084;&#1080;&#1085;&#1080;&#1089;&#1090;&#1077;&#1088;&#1089;&#1090;&#1074;&#1072;&#1084;&#1080;%20&#1050;&#1041;&#1056;%20&#1087;&#1086;%20&#1086;&#1089;&#1085;&#1086;&#1074;&#1085;&#1099;&#1084;%20&#1085;&#1072;&#1087;&#1088;&#1072;&#1074;&#1083;&#1077;&#1085;&#1080;&#1103;&#1084;%20&#1076;&#1077;&#1103;&#1090;&#1077;&#1083;&#1100;&#1085;&#1086;&#1089;&#1090;&#1080;\&#1056;&#1072;&#1093;&#1072;&#1077;&#1074;&#1091;%20&#1087;&#1086;%20&#1043;&#1055;\&#1085;&#1072;%2001.06.2024%20&#1075;\&#1056;&#1072;&#1093;&#1072;&#1077;&#1074;&#1091;%20&#1087;&#1086;%20&#1043;&#1055;%20&#1085;&#1072;%2001.06.2024%20&#1075;%20&#1076;&#1083;&#1103;%20&#1086;&#1090;&#1087;&#1088;&#1072;&#1074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</sheetNames>
    <sheetDataSet>
      <sheetData sheetId="0">
        <row r="5">
          <cell r="C5" t="str">
            <v>Всего по ГП</v>
          </cell>
          <cell r="E5">
            <v>57602367.833999999</v>
          </cell>
          <cell r="F5">
            <v>38072445.553999998</v>
          </cell>
          <cell r="G5">
            <v>19529922.279999997</v>
          </cell>
          <cell r="H5">
            <v>59700287.480639987</v>
          </cell>
          <cell r="I5">
            <v>40093554.100640006</v>
          </cell>
          <cell r="J5">
            <v>19606733.379999995</v>
          </cell>
          <cell r="K5">
            <v>22071347.519319996</v>
          </cell>
          <cell r="L5">
            <v>13964237.948830005</v>
          </cell>
          <cell r="M5">
            <v>8107109.5704899989</v>
          </cell>
        </row>
        <row r="6">
          <cell r="C6" t="str">
            <v>Государственная программа Кабардино-Балкарской Республики "Развитие здравоохранения в Кабардино-Балкарской Республике"</v>
          </cell>
          <cell r="D6" t="str">
            <v>01 0 00 00000</v>
          </cell>
          <cell r="E6">
            <v>9771246.4800000004</v>
          </cell>
          <cell r="F6">
            <v>8082337.8999999994</v>
          </cell>
          <cell r="G6">
            <v>1688908.58</v>
          </cell>
          <cell r="H6">
            <v>9981748.4400000013</v>
          </cell>
          <cell r="I6">
            <v>8282801.1299999999</v>
          </cell>
          <cell r="J6">
            <v>1698947.3099999996</v>
          </cell>
          <cell r="K6">
            <v>4047854.3076399998</v>
          </cell>
          <cell r="L6">
            <v>3284460.1310700006</v>
          </cell>
          <cell r="M6">
            <v>763394.17657000001</v>
          </cell>
        </row>
        <row r="7">
          <cell r="C7" t="str">
            <v>Региональный проект "Развитие инфраструктуры здравоохранения"</v>
          </cell>
          <cell r="D7" t="str">
            <v>01 2 01 00000</v>
          </cell>
          <cell r="E7">
            <v>772635.10000000009</v>
          </cell>
          <cell r="F7">
            <v>38631.800000000047</v>
          </cell>
          <cell r="G7">
            <v>734003.3</v>
          </cell>
          <cell r="H7">
            <v>772635.05</v>
          </cell>
          <cell r="I7">
            <v>38631.75</v>
          </cell>
          <cell r="J7">
            <v>734003.3</v>
          </cell>
          <cell r="K7">
            <v>350534.53048000002</v>
          </cell>
          <cell r="L7">
            <v>17526.726519999967</v>
          </cell>
          <cell r="M7">
            <v>333007.80396000005</v>
          </cell>
        </row>
        <row r="8">
          <cell r="C8" t="str">
            <v>Региональный проект "Борьба с сахарным диабетом"</v>
          </cell>
          <cell r="D8" t="str">
            <v>01 2 04 00000</v>
          </cell>
          <cell r="E8">
            <v>32138</v>
          </cell>
          <cell r="F8">
            <v>1606.9000000000015</v>
          </cell>
          <cell r="G8">
            <v>30531.1</v>
          </cell>
          <cell r="H8">
            <v>32138</v>
          </cell>
          <cell r="I8">
            <v>1606.9000000000015</v>
          </cell>
          <cell r="J8">
            <v>30531.1</v>
          </cell>
          <cell r="K8">
            <v>29550.728890000002</v>
          </cell>
          <cell r="L8">
            <v>1477.5364400000035</v>
          </cell>
          <cell r="M8">
            <v>28073.192449999999</v>
          </cell>
        </row>
        <row r="9">
          <cell r="C9" t="str">
            <v>Региональный проект "Обеспечение расширенного неонатального скрининга"</v>
          </cell>
          <cell r="D9" t="str">
            <v>01 2 07 00000</v>
          </cell>
          <cell r="E9">
            <v>20772.980000000003</v>
          </cell>
          <cell r="F9">
            <v>1842.0800000000017</v>
          </cell>
          <cell r="G9">
            <v>18930.900000000001</v>
          </cell>
          <cell r="H9">
            <v>20772.96</v>
          </cell>
          <cell r="I9">
            <v>1842.0599999999977</v>
          </cell>
          <cell r="J9">
            <v>18930.900000000001</v>
          </cell>
          <cell r="K9">
            <v>17905.847890000001</v>
          </cell>
          <cell r="L9">
            <v>1291.5468900000014</v>
          </cell>
          <cell r="M9">
            <v>16614.300999999999</v>
          </cell>
        </row>
        <row r="10">
          <cell r="C10" t="str">
            <v>Региональный проект "Оптимальная для восстановления здоровья медицинская реабилитация"</v>
          </cell>
          <cell r="D10" t="str">
            <v>01 2 3D 00000</v>
          </cell>
          <cell r="E10">
            <v>107618.95</v>
          </cell>
          <cell r="F10">
            <v>5380.9499999999971</v>
          </cell>
          <cell r="G10">
            <v>102238</v>
          </cell>
          <cell r="H10">
            <v>107618.9</v>
          </cell>
          <cell r="I10">
            <v>5380.8999999999942</v>
          </cell>
          <cell r="J10">
            <v>102238</v>
          </cell>
          <cell r="K10">
            <v>3258.6850299999996</v>
          </cell>
          <cell r="L10">
            <v>162.93291999999974</v>
          </cell>
          <cell r="M10">
            <v>3095.7521099999999</v>
          </cell>
        </row>
        <row r="11">
          <cell r="C11" t="str">
            <v>Региональный проект "Развитие системы оказания первичной медико-санитарной помощи"</v>
          </cell>
          <cell r="D11" t="str">
            <v>01 2 N1 00000</v>
          </cell>
          <cell r="E11">
            <v>16152.5</v>
          </cell>
          <cell r="F11">
            <v>9150.7999999999993</v>
          </cell>
          <cell r="G11">
            <v>7001.7</v>
          </cell>
          <cell r="H11">
            <v>16152.5</v>
          </cell>
          <cell r="I11">
            <v>9150.7999999999993</v>
          </cell>
          <cell r="J11">
            <v>7001.7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Региональный проект "Борьба с сердечно-сосудистыми заболеваниями"</v>
          </cell>
          <cell r="D12" t="str">
            <v>01 2 N2 00000</v>
          </cell>
          <cell r="E12">
            <v>148805.13</v>
          </cell>
          <cell r="F12">
            <v>20089.229999999996</v>
          </cell>
          <cell r="G12">
            <v>128715.90000000001</v>
          </cell>
          <cell r="H12">
            <v>163464.38</v>
          </cell>
          <cell r="I12">
            <v>34748.479999999996</v>
          </cell>
          <cell r="J12">
            <v>128715.90000000001</v>
          </cell>
          <cell r="K12">
            <v>71559.369879999998</v>
          </cell>
          <cell r="L12">
            <v>3850.2636800000037</v>
          </cell>
          <cell r="M12">
            <v>67709.106199999995</v>
          </cell>
        </row>
        <row r="13">
          <cell r="C13" t="str">
            <v>Региональный проект "Борьба с онкологическими заболеваниями"</v>
          </cell>
          <cell r="D13" t="str">
            <v>01 2 N3 00000</v>
          </cell>
          <cell r="E13">
            <v>26469.55</v>
          </cell>
          <cell r="F13">
            <v>5638.3499999999985</v>
          </cell>
          <cell r="G13">
            <v>20831.2</v>
          </cell>
          <cell r="H13">
            <v>32861.549999999996</v>
          </cell>
          <cell r="I13">
            <v>12030.349999999995</v>
          </cell>
          <cell r="J13">
            <v>20831.2</v>
          </cell>
          <cell r="K13">
            <v>32861.549070000001</v>
          </cell>
          <cell r="L13">
            <v>12030.34907</v>
          </cell>
          <cell r="M13">
            <v>20831.2</v>
          </cell>
        </row>
        <row r="14">
          <cell r="C14" t="str">
            <v>Региональный проект "Создание единого цифрового контура в здравоохранении на основе единой государственной информационной системы в сфере здравоохранения (ЕГИСЗ)"</v>
          </cell>
          <cell r="D14" t="str">
            <v>01 2 N7 00000</v>
          </cell>
          <cell r="E14">
            <v>62900.2</v>
          </cell>
          <cell r="F14">
            <v>629</v>
          </cell>
          <cell r="G14">
            <v>62271.199999999997</v>
          </cell>
          <cell r="H14">
            <v>67300.2</v>
          </cell>
          <cell r="I14">
            <v>5029</v>
          </cell>
          <cell r="J14">
            <v>62271.199999999997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Региональный проект "Модернизация первичного звена здравоохранения Российской Федерации"</v>
          </cell>
          <cell r="D15" t="str">
            <v>01 2 N9 00000</v>
          </cell>
          <cell r="E15">
            <v>328941.75</v>
          </cell>
          <cell r="F15">
            <v>42191.47000000003</v>
          </cell>
          <cell r="G15">
            <v>286750.27999999997</v>
          </cell>
          <cell r="H15">
            <v>331391.74</v>
          </cell>
          <cell r="I15">
            <v>44641.430000000051</v>
          </cell>
          <cell r="J15">
            <v>286750.30999999994</v>
          </cell>
          <cell r="K15">
            <v>162291.77486</v>
          </cell>
          <cell r="L15">
            <v>6148.3263799999841</v>
          </cell>
          <cell r="M15">
            <v>156143.44848000002</v>
          </cell>
        </row>
        <row r="16">
          <cell r="C16" t="str">
            <v>Региональный проект "Старшее поколение"</v>
          </cell>
          <cell r="D16" t="str">
            <v>01 2 P3 00000</v>
          </cell>
          <cell r="E16">
            <v>59.49</v>
          </cell>
          <cell r="F16">
            <v>0.59000000000000341</v>
          </cell>
          <cell r="G16">
            <v>58.9</v>
          </cell>
          <cell r="H16">
            <v>59.49</v>
          </cell>
          <cell r="I16">
            <v>0.59000000000000341</v>
          </cell>
          <cell r="J16">
            <v>58.9</v>
          </cell>
          <cell r="K16">
            <v>59.494949999999996</v>
          </cell>
          <cell r="L16">
            <v>0.5949499999999972</v>
          </cell>
          <cell r="M16">
            <v>58.9</v>
          </cell>
        </row>
        <row r="17">
          <cell r="C17" t="str">
            <v>Ведомственный проект "Укрепление материально-технической базы учреждений"</v>
          </cell>
          <cell r="D17" t="str">
            <v>01 3 01 00000</v>
          </cell>
          <cell r="E17">
            <v>49892.639999999999</v>
          </cell>
          <cell r="F17">
            <v>49892.639999999999</v>
          </cell>
          <cell r="G17">
            <v>0</v>
          </cell>
          <cell r="H17">
            <v>36013.379999999997</v>
          </cell>
          <cell r="I17">
            <v>36013.379999999997</v>
          </cell>
          <cell r="J17">
            <v>0</v>
          </cell>
          <cell r="K17">
            <v>10783.419960000001</v>
          </cell>
          <cell r="L17">
            <v>10783.419960000001</v>
          </cell>
          <cell r="M17">
            <v>0</v>
          </cell>
        </row>
        <row r="18">
          <cell r="C18" t="str">
            <v>Комплекс процессных мероприятий "Организация санаторно-курортного лечения"</v>
          </cell>
          <cell r="D18" t="str">
            <v>01 4 02 00000</v>
          </cell>
          <cell r="E18">
            <v>176588.68</v>
          </cell>
          <cell r="F18">
            <v>176588.68</v>
          </cell>
          <cell r="G18">
            <v>0</v>
          </cell>
          <cell r="H18">
            <v>176588.69999999998</v>
          </cell>
          <cell r="I18">
            <v>176588.69999999998</v>
          </cell>
          <cell r="J18">
            <v>0</v>
          </cell>
          <cell r="K18">
            <v>63836.877679999991</v>
          </cell>
          <cell r="L18">
            <v>63836.877679999991</v>
          </cell>
          <cell r="M18">
            <v>0</v>
          </cell>
        </row>
        <row r="19">
          <cell r="C19" t="str">
            <v>Комплекс процессных мероприятий "Управление кадровыми ресурсами здравоохранения"</v>
          </cell>
          <cell r="D19" t="str">
            <v>01 4 04 00000</v>
          </cell>
          <cell r="E19">
            <v>58411.43</v>
          </cell>
          <cell r="F19">
            <v>30861.43</v>
          </cell>
          <cell r="G19">
            <v>27550</v>
          </cell>
          <cell r="H19">
            <v>58411.4</v>
          </cell>
          <cell r="I19">
            <v>30861.4</v>
          </cell>
          <cell r="J19">
            <v>27550</v>
          </cell>
          <cell r="K19">
            <v>25281</v>
          </cell>
          <cell r="L19">
            <v>9606</v>
          </cell>
          <cell r="M19">
            <v>15675</v>
          </cell>
        </row>
        <row r="20">
          <cell r="C20" t="str">
            <v>Комплекс процессных мероприятий "Осуществление контроля, экспертизы, мониторинга и предоставления государственных услуг в сфере охраны здоровья"</v>
          </cell>
          <cell r="D20" t="str">
            <v>01 4 05 00000</v>
          </cell>
          <cell r="E20">
            <v>87889.88</v>
          </cell>
          <cell r="F20">
            <v>87889.88</v>
          </cell>
          <cell r="G20">
            <v>0</v>
          </cell>
          <cell r="H20">
            <v>87639.82</v>
          </cell>
          <cell r="I20">
            <v>87639.82</v>
          </cell>
          <cell r="J20">
            <v>0</v>
          </cell>
          <cell r="K20">
            <v>29311.97595</v>
          </cell>
          <cell r="L20">
            <v>29311.97595</v>
          </cell>
          <cell r="M20">
            <v>0</v>
          </cell>
        </row>
        <row r="21">
          <cell r="C21" t="str">
            <v>Комплекс процессных мероприятий "Организация обязательного медицинского страхования"</v>
          </cell>
          <cell r="D21" t="str">
            <v>01 4 07 00000</v>
          </cell>
          <cell r="E21">
            <v>4661560.5999999996</v>
          </cell>
          <cell r="F21">
            <v>4661560.5999999996</v>
          </cell>
          <cell r="G21">
            <v>0</v>
          </cell>
          <cell r="H21">
            <v>4661560.5999999996</v>
          </cell>
          <cell r="I21">
            <v>4661560.5999999996</v>
          </cell>
          <cell r="J21">
            <v>0</v>
          </cell>
          <cell r="K21">
            <v>1942316.9169999999</v>
          </cell>
          <cell r="L21">
            <v>1942316.9169999999</v>
          </cell>
          <cell r="M21">
            <v>0</v>
          </cell>
        </row>
        <row r="22">
          <cell r="C22" t="str">
            <v>Комплекс процессных мероприятий "Организация оказания медицинской помощи учреждениями, подведомственными Управлению делами Главы и Правительства Кабардино-Балкарской Республики"</v>
          </cell>
          <cell r="D22" t="str">
            <v>01 4 09 00000</v>
          </cell>
          <cell r="E22">
            <v>29887.24</v>
          </cell>
          <cell r="F22">
            <v>29887.24</v>
          </cell>
          <cell r="G22">
            <v>0</v>
          </cell>
          <cell r="H22">
            <v>29887.219999999998</v>
          </cell>
          <cell r="I22">
            <v>29887.219999999998</v>
          </cell>
          <cell r="J22">
            <v>0</v>
          </cell>
          <cell r="K22">
            <v>10478.85766</v>
          </cell>
          <cell r="L22">
            <v>10478.85766</v>
          </cell>
          <cell r="M22">
            <v>0</v>
          </cell>
        </row>
        <row r="23">
          <cell r="C23" t="str">
            <v>Комплекс процессных мероприятий "Анализ и мониторинг системы здравоохранения"</v>
          </cell>
          <cell r="D23" t="str">
            <v>01 4 12 00000</v>
          </cell>
          <cell r="E23">
            <v>70386.36</v>
          </cell>
          <cell r="F23">
            <v>70386.36</v>
          </cell>
          <cell r="G23">
            <v>0</v>
          </cell>
          <cell r="H23">
            <v>70386.399999999994</v>
          </cell>
          <cell r="I23">
            <v>70386.399999999994</v>
          </cell>
          <cell r="J23">
            <v>0</v>
          </cell>
          <cell r="K23">
            <v>26450.953920000004</v>
          </cell>
          <cell r="L23">
            <v>26450.953920000004</v>
          </cell>
          <cell r="M23">
            <v>0</v>
          </cell>
        </row>
        <row r="24">
          <cell r="C24" t="str">
            <v>Комплекс процессных мероприятий "Развитие государственной экспертной деятельности в сфере здравоохранения"</v>
          </cell>
          <cell r="D24" t="str">
            <v>01 4 13 00000</v>
          </cell>
          <cell r="E24">
            <v>108867.96</v>
          </cell>
          <cell r="F24">
            <v>108867.96</v>
          </cell>
          <cell r="G24">
            <v>0</v>
          </cell>
          <cell r="H24">
            <v>108868</v>
          </cell>
          <cell r="I24">
            <v>108868</v>
          </cell>
          <cell r="J24">
            <v>0</v>
          </cell>
          <cell r="K24">
            <v>37390.230560000004</v>
          </cell>
          <cell r="L24">
            <v>37390.230560000004</v>
          </cell>
          <cell r="M24">
            <v>0</v>
          </cell>
        </row>
        <row r="25">
          <cell r="C25" t="str">
            <v>Комплекс процессных мероприятий "Совершенствование оказания скорой медицинской помощи и деятельности регионального центра медицины катастроф"</v>
          </cell>
          <cell r="D25" t="str">
            <v>01 4 15 00000</v>
          </cell>
          <cell r="E25">
            <v>211519.85</v>
          </cell>
          <cell r="F25">
            <v>211519.85</v>
          </cell>
          <cell r="G25">
            <v>0</v>
          </cell>
          <cell r="H25">
            <v>204519.90000000005</v>
          </cell>
          <cell r="I25">
            <v>204519.90000000005</v>
          </cell>
          <cell r="J25">
            <v>0</v>
          </cell>
          <cell r="K25">
            <v>73563.282439999995</v>
          </cell>
          <cell r="L25">
            <v>73563.282439999995</v>
          </cell>
          <cell r="M25">
            <v>0</v>
          </cell>
        </row>
        <row r="26">
          <cell r="C26" t="str">
            <v>Комплекс процессных мероприятий "Обеспечение отдельных категорий граждан лекарственными препаратами"</v>
          </cell>
          <cell r="D26" t="str">
            <v>01 4 18 00000</v>
          </cell>
          <cell r="E26">
            <v>1104421.03</v>
          </cell>
          <cell r="F26">
            <v>867628.93</v>
          </cell>
          <cell r="G26">
            <v>236792.1</v>
          </cell>
          <cell r="H26">
            <v>1305654.6000000001</v>
          </cell>
          <cell r="I26">
            <v>1067628.9000000001</v>
          </cell>
          <cell r="J26">
            <v>238025.7</v>
          </cell>
          <cell r="K26">
            <v>515388.57322999992</v>
          </cell>
          <cell r="L26">
            <v>394658.97071999992</v>
          </cell>
          <cell r="M26">
            <v>120729.60251</v>
          </cell>
        </row>
        <row r="27">
          <cell r="C27" t="str">
            <v>Комплекс процессных мероприятий "Развитие службы крови"</v>
          </cell>
          <cell r="D27" t="str">
            <v>01 4 19 00000</v>
          </cell>
          <cell r="E27">
            <v>156695.25999999998</v>
          </cell>
          <cell r="F27">
            <v>156695.25999999998</v>
          </cell>
          <cell r="G27">
            <v>0</v>
          </cell>
          <cell r="H27">
            <v>156695.29999999999</v>
          </cell>
          <cell r="I27">
            <v>156695.29999999999</v>
          </cell>
          <cell r="J27">
            <v>0</v>
          </cell>
          <cell r="K27">
            <v>84480.949699999997</v>
          </cell>
          <cell r="L27">
            <v>84480.949699999997</v>
          </cell>
          <cell r="M27">
            <v>0</v>
          </cell>
        </row>
        <row r="28">
          <cell r="C28" t="str">
            <v>Комплекс процессных мероприятий "Предупреждение и борьба с социально значимыми заболеваниями"</v>
          </cell>
          <cell r="D28" t="str">
            <v>01 4 21 00000</v>
          </cell>
          <cell r="E28">
            <v>1077662.93</v>
          </cell>
          <cell r="F28">
            <v>1063923.1299999999</v>
          </cell>
          <cell r="G28">
            <v>13739.8</v>
          </cell>
          <cell r="H28">
            <v>1086931.4800000002</v>
          </cell>
          <cell r="I28">
            <v>1064386.5800000003</v>
          </cell>
          <cell r="J28">
            <v>22544.9</v>
          </cell>
          <cell r="K28">
            <v>416808.66629000002</v>
          </cell>
          <cell r="L28">
            <v>415892.58129</v>
          </cell>
          <cell r="M28">
            <v>916.08500000000004</v>
          </cell>
        </row>
        <row r="29">
          <cell r="C29" t="str">
            <v>Комплекс процессных мероприятий "Развитие системы оказания паллиативной медицинской помощи"</v>
          </cell>
          <cell r="D29" t="str">
            <v>01 4 22 00000</v>
          </cell>
          <cell r="E29">
            <v>165331.81</v>
          </cell>
          <cell r="F29">
            <v>147405.91</v>
          </cell>
          <cell r="G29">
            <v>17925.900000000001</v>
          </cell>
          <cell r="H29">
            <v>162361.82</v>
          </cell>
          <cell r="I29">
            <v>144435.92000000001</v>
          </cell>
          <cell r="J29">
            <v>17925.900000000001</v>
          </cell>
          <cell r="K29">
            <v>44806.378109999998</v>
          </cell>
          <cell r="L29">
            <v>44806.378109999998</v>
          </cell>
          <cell r="M29">
            <v>0</v>
          </cell>
        </row>
        <row r="30">
          <cell r="C30" t="str">
            <v>Комплекс процессных мероприятий "Обеспечение деятельности Министерства здравоохранения Кабардино-Балкарской Республики"</v>
          </cell>
          <cell r="D30" t="str">
            <v>01 4 23 00000</v>
          </cell>
          <cell r="E30">
            <v>72919.62000000001</v>
          </cell>
          <cell r="F30">
            <v>71351.320000000007</v>
          </cell>
          <cell r="G30">
            <v>1568.3</v>
          </cell>
          <cell r="H30">
            <v>72919.60000000002</v>
          </cell>
          <cell r="I30">
            <v>71351.300000000017</v>
          </cell>
          <cell r="J30">
            <v>1568.3</v>
          </cell>
          <cell r="K30">
            <v>26821.272209999999</v>
          </cell>
          <cell r="L30">
            <v>26281.487349999999</v>
          </cell>
          <cell r="M30">
            <v>539.78485999999998</v>
          </cell>
        </row>
        <row r="31">
          <cell r="C31" t="str">
            <v>Комплекс процессных мероприятий "Развитие первичной медико-санитарной помощи, а также системы раннего выявления заболеваний, патологических состояний и факторов риска их развития, включая проведение медицинских осмотров и диспансеризации населения"</v>
          </cell>
          <cell r="D31" t="str">
            <v>01 4 91 00000</v>
          </cell>
          <cell r="E31">
            <v>110726.48000000001</v>
          </cell>
          <cell r="F31">
            <v>110726.48000000001</v>
          </cell>
          <cell r="G31">
            <v>0</v>
          </cell>
          <cell r="H31">
            <v>106924.34999999999</v>
          </cell>
          <cell r="I31">
            <v>106924.34999999999</v>
          </cell>
          <cell r="J31">
            <v>0</v>
          </cell>
          <cell r="K31">
            <v>36083.860560000001</v>
          </cell>
          <cell r="L31">
            <v>36083.860560000001</v>
          </cell>
          <cell r="M31">
            <v>0</v>
          </cell>
        </row>
        <row r="32">
          <cell r="C32" t="str">
            <v>Комплекс процессных мероприятий "Совершенствование службы родовспоможения"</v>
          </cell>
          <cell r="D32" t="str">
            <v>01 4 92 00000</v>
          </cell>
          <cell r="E32">
            <v>17892.96</v>
          </cell>
          <cell r="F32">
            <v>17892.96</v>
          </cell>
          <cell r="G32">
            <v>0</v>
          </cell>
          <cell r="H32">
            <v>17893</v>
          </cell>
          <cell r="I32">
            <v>17893</v>
          </cell>
          <cell r="J32">
            <v>0</v>
          </cell>
          <cell r="K32">
            <v>4799.25756</v>
          </cell>
          <cell r="L32">
            <v>4799.25756</v>
          </cell>
          <cell r="M32">
            <v>0</v>
          </cell>
        </row>
        <row r="33">
          <cell r="C33" t="str">
            <v>Комплекс процессных мероприятий "Развитие специализированной медицинской помощи детям"</v>
          </cell>
          <cell r="D33" t="str">
            <v>01 4 94 00000</v>
          </cell>
          <cell r="E33">
            <v>94098.1</v>
          </cell>
          <cell r="F33">
            <v>94098.1</v>
          </cell>
          <cell r="G33">
            <v>0</v>
          </cell>
          <cell r="H33">
            <v>94098.1</v>
          </cell>
          <cell r="I33">
            <v>94098.1</v>
          </cell>
          <cell r="J33">
            <v>0</v>
          </cell>
          <cell r="K33">
            <v>31229.853759999998</v>
          </cell>
          <cell r="L33">
            <v>31229.853759999998</v>
          </cell>
          <cell r="M33">
            <v>0</v>
          </cell>
        </row>
        <row r="34">
          <cell r="C34" t="str">
            <v>Государственная программа Кабардино-Балкарской Республики "Развитие образования в Кабардино-Балкарской Республике"</v>
          </cell>
          <cell r="D34" t="str">
            <v>02 0 00 00000</v>
          </cell>
          <cell r="E34">
            <v>17814118.210000001</v>
          </cell>
          <cell r="F34">
            <v>12685703.110000003</v>
          </cell>
          <cell r="G34">
            <v>5128415.0999999996</v>
          </cell>
          <cell r="H34">
            <v>17997007.190639999</v>
          </cell>
          <cell r="I34">
            <v>12763525.190640002</v>
          </cell>
          <cell r="J34">
            <v>5233482.0000000009</v>
          </cell>
          <cell r="K34">
            <v>6194135.81745</v>
          </cell>
          <cell r="L34">
            <v>4777237.0648499997</v>
          </cell>
          <cell r="M34">
            <v>1416898.7526</v>
          </cell>
        </row>
        <row r="35">
          <cell r="C35" t="str">
            <v>Региональный проект "Создание условий для обучения, отдыха и оздоровления детей и молодежи"</v>
          </cell>
          <cell r="D35" t="str">
            <v>02 2 01 00000</v>
          </cell>
          <cell r="E35">
            <v>822667</v>
          </cell>
          <cell r="F35">
            <v>34406.099999999977</v>
          </cell>
          <cell r="G35">
            <v>788260.9</v>
          </cell>
          <cell r="H35">
            <v>822757.96</v>
          </cell>
          <cell r="I35">
            <v>34409.759999999893</v>
          </cell>
          <cell r="J35">
            <v>788348.20000000007</v>
          </cell>
          <cell r="K35">
            <v>410740.59667999996</v>
          </cell>
          <cell r="L35">
            <v>16998.103569999977</v>
          </cell>
          <cell r="M35">
            <v>393742.49310999998</v>
          </cell>
        </row>
        <row r="36">
          <cell r="C36" t="str">
            <v>Региональный проект "Успех каждого ребенка"</v>
          </cell>
          <cell r="D36" t="str">
            <v>02 2 02 00000</v>
          </cell>
          <cell r="E36">
            <v>14983.4</v>
          </cell>
          <cell r="F36">
            <v>14983.4</v>
          </cell>
          <cell r="G36">
            <v>0</v>
          </cell>
          <cell r="H36">
            <v>14983.410000000002</v>
          </cell>
          <cell r="I36">
            <v>14983.410000000002</v>
          </cell>
          <cell r="J36">
            <v>0</v>
          </cell>
          <cell r="K36">
            <v>2168.13321</v>
          </cell>
          <cell r="L36">
            <v>2168.13321</v>
          </cell>
          <cell r="M36">
            <v>0</v>
          </cell>
        </row>
        <row r="37">
          <cell r="C37" t="str">
            <v>Региональный проект "Профессионалитет"</v>
          </cell>
          <cell r="D37" t="str">
            <v>02 2 6D 00000</v>
          </cell>
          <cell r="E37">
            <v>0</v>
          </cell>
          <cell r="F37">
            <v>0</v>
          </cell>
          <cell r="G37">
            <v>0</v>
          </cell>
          <cell r="H37">
            <v>2000</v>
          </cell>
          <cell r="I37">
            <v>2000</v>
          </cell>
          <cell r="J37">
            <v>0</v>
          </cell>
          <cell r="K37">
            <v>406.10899999999998</v>
          </cell>
          <cell r="L37">
            <v>406.10899999999998</v>
          </cell>
          <cell r="M37">
            <v>0</v>
          </cell>
        </row>
        <row r="38">
          <cell r="C38" t="str">
            <v>Региональный проект "Модернизация системы дошкольного образования в Кабардино-Балкарской Республике"</v>
          </cell>
          <cell r="E38">
            <v>0</v>
          </cell>
          <cell r="F38">
            <v>0</v>
          </cell>
          <cell r="G38">
            <v>0</v>
          </cell>
          <cell r="H38">
            <v>74758</v>
          </cell>
          <cell r="I38">
            <v>74758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Региональный проект "Современная школа"</v>
          </cell>
          <cell r="D39" t="str">
            <v>02 2 E1 00000</v>
          </cell>
          <cell r="E39">
            <v>3628535.52</v>
          </cell>
          <cell r="F39">
            <v>485093.62000000058</v>
          </cell>
          <cell r="G39">
            <v>3143441.8999999994</v>
          </cell>
          <cell r="H39">
            <v>3734861.51</v>
          </cell>
          <cell r="I39">
            <v>486440.00999999978</v>
          </cell>
          <cell r="J39">
            <v>3248421.5</v>
          </cell>
          <cell r="K39">
            <v>486883.89701000007</v>
          </cell>
          <cell r="L39">
            <v>6883.8969900000375</v>
          </cell>
          <cell r="M39">
            <v>480000.00002000004</v>
          </cell>
        </row>
        <row r="40">
          <cell r="C40" t="str">
            <v>Региональный проект "Успех каждого ребенка"</v>
          </cell>
          <cell r="D40" t="str">
            <v>02 2 E2 00000</v>
          </cell>
          <cell r="E40">
            <v>110271.93</v>
          </cell>
          <cell r="F40">
            <v>1102.7299999999959</v>
          </cell>
          <cell r="G40">
            <v>109169.2</v>
          </cell>
          <cell r="H40">
            <v>110271.92000000001</v>
          </cell>
          <cell r="I40">
            <v>1102.7000000000116</v>
          </cell>
          <cell r="J40">
            <v>109169.22</v>
          </cell>
          <cell r="K40">
            <v>6914.05609</v>
          </cell>
          <cell r="L40">
            <v>69.140560000000733</v>
          </cell>
          <cell r="M40">
            <v>6844.9155299999993</v>
          </cell>
        </row>
        <row r="41">
          <cell r="C41" t="str">
            <v>Региональный проект "Патриотическое воспитание граждан Российской Федерации"</v>
          </cell>
          <cell r="D41" t="str">
            <v>02 2 EВ 00000</v>
          </cell>
          <cell r="E41">
            <v>36381.500000000007</v>
          </cell>
          <cell r="F41">
            <v>363.80000000000291</v>
          </cell>
          <cell r="G41">
            <v>36017.700000000004</v>
          </cell>
          <cell r="H41">
            <v>36381.5</v>
          </cell>
          <cell r="I41">
            <v>363.79999999999563</v>
          </cell>
          <cell r="J41">
            <v>36017.700000000004</v>
          </cell>
          <cell r="K41">
            <v>14675.474480000001</v>
          </cell>
          <cell r="L41">
            <v>146.75465000000077</v>
          </cell>
          <cell r="M41">
            <v>14528.71983</v>
          </cell>
        </row>
        <row r="42">
          <cell r="C42" t="str">
            <v>Региональный проект "Безопасность дорожного движения"</v>
          </cell>
          <cell r="D42" t="str">
            <v>02 2 R3 00000</v>
          </cell>
          <cell r="E42">
            <v>494.8</v>
          </cell>
          <cell r="F42">
            <v>494.8</v>
          </cell>
          <cell r="G42">
            <v>0</v>
          </cell>
          <cell r="H42">
            <v>494.8</v>
          </cell>
          <cell r="I42">
            <v>494.8</v>
          </cell>
          <cell r="J42">
            <v>0</v>
          </cell>
          <cell r="K42">
            <v>494.8</v>
          </cell>
          <cell r="L42">
            <v>494.8</v>
          </cell>
          <cell r="M42">
            <v>0</v>
          </cell>
        </row>
        <row r="43">
          <cell r="C43" t="str">
            <v>Ведомственный проект "Оценка качества образования"</v>
          </cell>
          <cell r="D43" t="str">
            <v>02 3 91 00000</v>
          </cell>
          <cell r="E43">
            <v>39391.4</v>
          </cell>
          <cell r="F43">
            <v>39391.4</v>
          </cell>
          <cell r="G43">
            <v>0</v>
          </cell>
          <cell r="H43">
            <v>39391.4</v>
          </cell>
          <cell r="I43">
            <v>39391.4</v>
          </cell>
          <cell r="J43">
            <v>0</v>
          </cell>
          <cell r="K43">
            <v>2167.5526</v>
          </cell>
          <cell r="L43">
            <v>2167.5526</v>
          </cell>
          <cell r="M43">
            <v>0</v>
          </cell>
        </row>
        <row r="44">
          <cell r="C44" t="str">
            <v>Ведомственный проект "Создание комплексной системы сопровождения и поддержки детей участников специальной военной операции "Дети Героев"</v>
          </cell>
          <cell r="D44" t="str">
            <v>02 3 99 00000</v>
          </cell>
          <cell r="E44">
            <v>5691.3</v>
          </cell>
          <cell r="F44">
            <v>5691.3</v>
          </cell>
          <cell r="G44">
            <v>0</v>
          </cell>
          <cell r="H44">
            <v>5691.3</v>
          </cell>
          <cell r="I44">
            <v>5691.3</v>
          </cell>
          <cell r="J44">
            <v>0</v>
          </cell>
          <cell r="K44">
            <v>918.19177000000002</v>
          </cell>
          <cell r="L44">
            <v>918.19177000000002</v>
          </cell>
          <cell r="M44">
            <v>0</v>
          </cell>
        </row>
        <row r="45">
          <cell r="C45" t="str">
            <v>Комплекс процессных мероприятий "Современные механизмы и технологии дошкольного и общего образования"</v>
          </cell>
          <cell r="D45" t="str">
            <v>02 4 01 00000</v>
          </cell>
          <cell r="E45">
            <v>11912959.540000001</v>
          </cell>
          <cell r="F45">
            <v>10893774.440000001</v>
          </cell>
          <cell r="G45">
            <v>1019185.1</v>
          </cell>
          <cell r="H45">
            <v>11912253.059840003</v>
          </cell>
          <cell r="I45">
            <v>10893067.979840003</v>
          </cell>
          <cell r="J45">
            <v>1019185.0800000002</v>
          </cell>
          <cell r="K45">
            <v>4813810.4743899992</v>
          </cell>
          <cell r="L45">
            <v>4304891.0186699992</v>
          </cell>
          <cell r="M45">
            <v>508919.45571999997</v>
          </cell>
        </row>
        <row r="46">
          <cell r="C46" t="str">
            <v>Комплекс процессных мероприятий "Содействие развитию среднего профессионального образования и дополнительного профессионального образования"</v>
          </cell>
          <cell r="D46" t="str">
            <v>02 4 02 00000</v>
          </cell>
          <cell r="E46">
            <v>696904.6</v>
          </cell>
          <cell r="F46">
            <v>669577.79999999993</v>
          </cell>
          <cell r="G46">
            <v>27326.799999999999</v>
          </cell>
          <cell r="H46">
            <v>696904.65</v>
          </cell>
          <cell r="I46">
            <v>669577.85</v>
          </cell>
          <cell r="J46">
            <v>27326.799999999996</v>
          </cell>
          <cell r="K46">
            <v>246085.95973000003</v>
          </cell>
          <cell r="L46">
            <v>235224.73672000004</v>
          </cell>
          <cell r="M46">
            <v>10861.22301</v>
          </cell>
        </row>
        <row r="47">
          <cell r="C47" t="str">
            <v>Комплекс процессных мероприятий "Дополнительное образование детей, выявление и поддержка лиц, проявивших выдающиеся способности"</v>
          </cell>
          <cell r="D47" t="str">
            <v>02 4 03 00000</v>
          </cell>
          <cell r="E47">
            <v>448873.24</v>
          </cell>
          <cell r="F47">
            <v>448873.24</v>
          </cell>
          <cell r="G47">
            <v>0</v>
          </cell>
          <cell r="H47">
            <v>448873.18</v>
          </cell>
          <cell r="I47">
            <v>448873.18</v>
          </cell>
          <cell r="J47">
            <v>0</v>
          </cell>
          <cell r="K47">
            <v>177020.91990000001</v>
          </cell>
          <cell r="L47">
            <v>177020.91990000001</v>
          </cell>
          <cell r="M47">
            <v>0</v>
          </cell>
        </row>
        <row r="48">
          <cell r="C48" t="str">
            <v>Комплекс процессных мероприятий "Качество образования"</v>
          </cell>
          <cell r="D48" t="str">
            <v>02 4 06 00000</v>
          </cell>
          <cell r="E48">
            <v>20216.8</v>
          </cell>
          <cell r="F48">
            <v>20216.8</v>
          </cell>
          <cell r="G48">
            <v>0</v>
          </cell>
          <cell r="H48">
            <v>20637.309999999998</v>
          </cell>
          <cell r="I48">
            <v>20637.309999999998</v>
          </cell>
          <cell r="J48">
            <v>0</v>
          </cell>
          <cell r="K48">
            <v>7092.8904699999994</v>
          </cell>
          <cell r="L48">
            <v>7092.8904699999994</v>
          </cell>
          <cell r="M48">
            <v>0</v>
          </cell>
        </row>
        <row r="49">
          <cell r="C49" t="str">
            <v>Комплекс процессных мероприятий "Научно-методическое, методическое и кадровое обеспечение обучения русскому языку и языкам народов Российской Федерации"</v>
          </cell>
          <cell r="D49" t="str">
            <v>02 4 07 00000</v>
          </cell>
          <cell r="E49">
            <v>42</v>
          </cell>
          <cell r="F49">
            <v>42</v>
          </cell>
          <cell r="G49">
            <v>0</v>
          </cell>
          <cell r="H49">
            <v>42</v>
          </cell>
          <cell r="I49">
            <v>42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C50" t="str">
            <v>Комплекс процессных мероприятий "Обеспечение деятельности Министерства просвещения и науки Кабардино-Балкарской Республики"</v>
          </cell>
          <cell r="D50" t="str">
            <v>02 4 08 00000</v>
          </cell>
          <cell r="E50">
            <v>74305.180000000008</v>
          </cell>
          <cell r="F50">
            <v>69291.680000000008</v>
          </cell>
          <cell r="G50">
            <v>5013.5</v>
          </cell>
          <cell r="H50">
            <v>74305.190799999997</v>
          </cell>
          <cell r="I50">
            <v>69291.690799999997</v>
          </cell>
          <cell r="J50">
            <v>5013.4999999999991</v>
          </cell>
          <cell r="K50">
            <v>24056.762119999996</v>
          </cell>
          <cell r="L50">
            <v>22054.816739999995</v>
          </cell>
          <cell r="M50">
            <v>2001.9453799999999</v>
          </cell>
        </row>
        <row r="51">
          <cell r="C51" t="str">
            <v>Комплекс процессных мероприятий "Социальная поддержка и развитие кадрового потенциала в сфере науки и высшего образования"</v>
          </cell>
          <cell r="D51" t="str">
            <v>02 4 99 00000</v>
          </cell>
          <cell r="E51">
            <v>2400</v>
          </cell>
          <cell r="F51">
            <v>2400</v>
          </cell>
          <cell r="G51">
            <v>0</v>
          </cell>
          <cell r="H51">
            <v>2400</v>
          </cell>
          <cell r="I51">
            <v>2400</v>
          </cell>
          <cell r="J51">
            <v>0</v>
          </cell>
          <cell r="K51">
            <v>700</v>
          </cell>
          <cell r="L51">
            <v>700</v>
          </cell>
          <cell r="M51">
            <v>0</v>
          </cell>
        </row>
        <row r="52">
          <cell r="C52" t="str">
            <v>Государственная программа Кабардино-Балкарской Республики "Социальная поддержка населения Кабардино-Балкарской Республики"</v>
          </cell>
          <cell r="D52" t="str">
            <v>03 0 00 00000</v>
          </cell>
          <cell r="E52">
            <v>11455402.024000002</v>
          </cell>
          <cell r="F52">
            <v>5871793.5240000021</v>
          </cell>
          <cell r="G52">
            <v>5583608.4999999991</v>
          </cell>
          <cell r="H52">
            <v>11889900.640000001</v>
          </cell>
          <cell r="I52">
            <v>6283559.9100000011</v>
          </cell>
          <cell r="J52">
            <v>5606340.7299999986</v>
          </cell>
          <cell r="K52">
            <v>4293646.4031000007</v>
          </cell>
          <cell r="L52">
            <v>2413209.2806299999</v>
          </cell>
          <cell r="M52">
            <v>1880437.1224700001</v>
          </cell>
        </row>
        <row r="53">
          <cell r="C53" t="str">
            <v>Региональный проект "Модернизация сферы социального обслуживания и развитие сектора негосударственных организаций в сфере оказания социальных услуг"</v>
          </cell>
          <cell r="D53" t="str">
            <v>03 2 01 00000</v>
          </cell>
          <cell r="E53">
            <v>600</v>
          </cell>
          <cell r="F53">
            <v>600</v>
          </cell>
          <cell r="G53">
            <v>0</v>
          </cell>
          <cell r="H53">
            <v>600</v>
          </cell>
          <cell r="I53">
            <v>600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Региональный проект "Реализация адресной социальной поддержки граждан"</v>
          </cell>
          <cell r="D54" t="str">
            <v>03 2 02 00000</v>
          </cell>
          <cell r="E54">
            <v>4595610.8600000013</v>
          </cell>
          <cell r="F54">
            <v>269100.76000000164</v>
          </cell>
          <cell r="G54">
            <v>4326510.0999999996</v>
          </cell>
          <cell r="H54">
            <v>4595610.8800000008</v>
          </cell>
          <cell r="I54">
            <v>269100.78000000119</v>
          </cell>
          <cell r="J54">
            <v>4326510.0999999996</v>
          </cell>
          <cell r="K54">
            <v>1464706.1833799998</v>
          </cell>
          <cell r="L54">
            <v>86600.096139999805</v>
          </cell>
          <cell r="M54">
            <v>1378106.08724</v>
          </cell>
        </row>
        <row r="55">
          <cell r="C55" t="str">
            <v>Региональный проект "Реализация полномочий по оказанию государственной поддержки гражданам в обеспечении жильем и оплате жилищно-коммунальных услуг"</v>
          </cell>
          <cell r="D55" t="str">
            <v>03 2 99 00000</v>
          </cell>
          <cell r="E55">
            <v>110980.98999999999</v>
          </cell>
          <cell r="F55">
            <v>78721.489999999991</v>
          </cell>
          <cell r="G55">
            <v>32259.5</v>
          </cell>
          <cell r="H55">
            <v>111366.3</v>
          </cell>
          <cell r="I55">
            <v>79106.8</v>
          </cell>
          <cell r="J55">
            <v>32259.5</v>
          </cell>
          <cell r="K55">
            <v>15617.986000000001</v>
          </cell>
          <cell r="L55">
            <v>1479.5806000000011</v>
          </cell>
          <cell r="M55">
            <v>14138.4054</v>
          </cell>
        </row>
        <row r="56">
          <cell r="C56" t="str">
            <v>Региональный проект "Финансовая поддержка семей при рождении детей"</v>
          </cell>
          <cell r="D56" t="str">
            <v>03 2 P1 00000</v>
          </cell>
          <cell r="E56">
            <v>1234138.46</v>
          </cell>
          <cell r="F56">
            <v>388375.15999999992</v>
          </cell>
          <cell r="G56">
            <v>845763.3</v>
          </cell>
          <cell r="H56">
            <v>1234138.47</v>
          </cell>
          <cell r="I56">
            <v>388375.16999999993</v>
          </cell>
          <cell r="J56">
            <v>845763.3</v>
          </cell>
          <cell r="K56">
            <v>395367.75543000008</v>
          </cell>
          <cell r="L56">
            <v>148764.61378000007</v>
          </cell>
          <cell r="M56">
            <v>246603.14165000001</v>
          </cell>
        </row>
        <row r="57">
          <cell r="C57" t="str">
            <v>Региональный проект "Старшее поколение"</v>
          </cell>
          <cell r="D57" t="str">
            <v>03 2 P3 00000</v>
          </cell>
          <cell r="E57">
            <v>55405.350000000006</v>
          </cell>
          <cell r="F57">
            <v>554.05000000000291</v>
          </cell>
          <cell r="G57">
            <v>54851.3</v>
          </cell>
          <cell r="H57">
            <v>78049.52</v>
          </cell>
          <cell r="I57">
            <v>984.7100000000064</v>
          </cell>
          <cell r="J57">
            <v>77064.81</v>
          </cell>
          <cell r="K57">
            <v>16651.17236</v>
          </cell>
          <cell r="L57">
            <v>228.1131200000018</v>
          </cell>
          <cell r="M57">
            <v>16423.059239999999</v>
          </cell>
        </row>
        <row r="58">
          <cell r="C58" t="str">
            <v>Комплекс процессных мероприятий "Предоставление мер социальной поддержки ветеранам Великой Отечественной войны и боевых действий"</v>
          </cell>
          <cell r="D58" t="str">
            <v>03 4 03 00000</v>
          </cell>
          <cell r="E58">
            <v>7267.5</v>
          </cell>
          <cell r="F58">
            <v>7267.5</v>
          </cell>
          <cell r="G58">
            <v>0</v>
          </cell>
          <cell r="H58">
            <v>7267.5</v>
          </cell>
          <cell r="I58">
            <v>7267.5</v>
          </cell>
          <cell r="J58">
            <v>0</v>
          </cell>
          <cell r="K58">
            <v>6314.6657999999998</v>
          </cell>
          <cell r="L58">
            <v>6314.6657999999998</v>
          </cell>
          <cell r="M58">
            <v>0</v>
          </cell>
        </row>
        <row r="59">
          <cell r="C59" t="str">
            <v>Комплекс процессных мероприятий "Предоставление мер государственной поддержки семьям с детьми"</v>
          </cell>
          <cell r="D59" t="str">
            <v>03 4 05 00000</v>
          </cell>
          <cell r="E59">
            <v>1487770.264</v>
          </cell>
          <cell r="F59">
            <v>1487770.264</v>
          </cell>
          <cell r="G59">
            <v>0</v>
          </cell>
          <cell r="H59">
            <v>1487770.3</v>
          </cell>
          <cell r="I59">
            <v>1487770.3</v>
          </cell>
          <cell r="J59">
            <v>0</v>
          </cell>
          <cell r="K59">
            <v>622052.13902</v>
          </cell>
          <cell r="L59">
            <v>622052.13902</v>
          </cell>
          <cell r="M59">
            <v>0</v>
          </cell>
        </row>
        <row r="60">
          <cell r="C60" t="str">
            <v>Комплекс процессных мероприятий "Предоставление мер социальной поддержки отдельным категориям граждан"</v>
          </cell>
          <cell r="D60" t="str">
            <v>03 4 07 00000</v>
          </cell>
          <cell r="E60">
            <v>1937323.13</v>
          </cell>
          <cell r="F60">
            <v>1613098.8299999998</v>
          </cell>
          <cell r="G60">
            <v>324224.3</v>
          </cell>
          <cell r="H60">
            <v>1969375.5599999996</v>
          </cell>
          <cell r="I60">
            <v>1645151.2599999995</v>
          </cell>
          <cell r="J60">
            <v>324224.3</v>
          </cell>
          <cell r="K60">
            <v>840646.37838999997</v>
          </cell>
          <cell r="L60">
            <v>615479.94944999996</v>
          </cell>
          <cell r="M60">
            <v>225166.42893999998</v>
          </cell>
        </row>
        <row r="61">
          <cell r="C61" t="str">
            <v>Комплекс процессных мероприятий "Предоставление мер государственной поддержки военнослужащим, иным категориям лиц, погибшим (умершим) или получившим увечья при исполнении служебных обязанностей, и членам их семей"</v>
          </cell>
          <cell r="D61" t="str">
            <v>03 4 08 00000</v>
          </cell>
          <cell r="E61">
            <v>0</v>
          </cell>
          <cell r="F61">
            <v>0</v>
          </cell>
          <cell r="G61">
            <v>0</v>
          </cell>
          <cell r="H61">
            <v>350000</v>
          </cell>
          <cell r="I61">
            <v>350000</v>
          </cell>
          <cell r="J61">
            <v>0</v>
          </cell>
          <cell r="K61">
            <v>248375</v>
          </cell>
          <cell r="L61">
            <v>248375</v>
          </cell>
          <cell r="M61">
            <v>0</v>
          </cell>
        </row>
        <row r="62">
          <cell r="C62" t="str">
            <v>Комплекс процессных мероприятий "Обеспечение деятельности Министерства труда и социальной защиты Кабардино-Балкарской Республики"</v>
          </cell>
          <cell r="D62" t="str">
            <v>03 4 10 00000</v>
          </cell>
          <cell r="E62">
            <v>148621.79999999999</v>
          </cell>
          <cell r="F62">
            <v>148621.79999999999</v>
          </cell>
          <cell r="G62">
            <v>0</v>
          </cell>
          <cell r="H62">
            <v>148621.75999999998</v>
          </cell>
          <cell r="I62">
            <v>148621.75999999998</v>
          </cell>
          <cell r="J62">
            <v>0</v>
          </cell>
          <cell r="K62">
            <v>47478.06590999999</v>
          </cell>
          <cell r="L62">
            <v>47478.06590999999</v>
          </cell>
          <cell r="M62">
            <v>0</v>
          </cell>
        </row>
        <row r="63">
          <cell r="C63" t="str">
            <v>Комплекс процессных мероприятий "Предоставление мер социальной поддержки детям-сиротам, детям, оставшимся без попечения родителей, лицам из числа указанной категории детей, а также гражданам, желающим взять детей на воспитание в семью"</v>
          </cell>
          <cell r="D63" t="str">
            <v>03 4 11 00000</v>
          </cell>
          <cell r="E63">
            <v>380623.57</v>
          </cell>
          <cell r="F63">
            <v>380623.57</v>
          </cell>
          <cell r="G63">
            <v>0</v>
          </cell>
          <cell r="H63">
            <v>380623.65000000008</v>
          </cell>
          <cell r="I63">
            <v>380623.65000000008</v>
          </cell>
          <cell r="J63">
            <v>0</v>
          </cell>
          <cell r="K63">
            <v>134049.36765000003</v>
          </cell>
          <cell r="L63">
            <v>134049.36765000003</v>
          </cell>
          <cell r="M63">
            <v>0</v>
          </cell>
        </row>
        <row r="64">
          <cell r="C64" t="str">
            <v>Комплекс процессных мероприятий "Обеспечение отдыха и оздоровления детей"</v>
          </cell>
          <cell r="D64" t="str">
            <v>03 4 98 00000</v>
          </cell>
          <cell r="E64">
            <v>73400.900000000009</v>
          </cell>
          <cell r="F64">
            <v>73400.900000000009</v>
          </cell>
          <cell r="G64">
            <v>0</v>
          </cell>
          <cell r="H64">
            <v>73400.900000000009</v>
          </cell>
          <cell r="I64">
            <v>73400.900000000009</v>
          </cell>
          <cell r="J64">
            <v>0</v>
          </cell>
          <cell r="K64">
            <v>1450.12833</v>
          </cell>
          <cell r="L64">
            <v>1450.12833</v>
          </cell>
          <cell r="M64">
            <v>0</v>
          </cell>
        </row>
        <row r="65">
          <cell r="C65" t="str">
            <v>Комплекс процессных мероприятий "Организация социального обслуживания граждан"</v>
          </cell>
          <cell r="D65" t="str">
            <v>03 4 99 00000</v>
          </cell>
          <cell r="E65">
            <v>1423659.1999999997</v>
          </cell>
          <cell r="F65">
            <v>1423659.1999999997</v>
          </cell>
          <cell r="G65">
            <v>0</v>
          </cell>
          <cell r="H65">
            <v>1453075.8</v>
          </cell>
          <cell r="I65">
            <v>1452557.08</v>
          </cell>
          <cell r="J65">
            <v>518.72</v>
          </cell>
          <cell r="K65">
            <v>500937.56082999997</v>
          </cell>
          <cell r="L65">
            <v>500937.56082999997</v>
          </cell>
          <cell r="M65">
            <v>0</v>
          </cell>
        </row>
        <row r="66">
          <cell r="C66" t="str">
            <v>Государственная программа Кабардино-Балкарской Республики "Доступная среда в Кабардино-Балкарской Республике"</v>
          </cell>
          <cell r="D66" t="str">
            <v>04 0 00 00000</v>
          </cell>
          <cell r="E66">
            <v>21193.23</v>
          </cell>
          <cell r="F66">
            <v>6080.0300000000007</v>
          </cell>
          <cell r="G66">
            <v>15113.199999999999</v>
          </cell>
          <cell r="H66">
            <v>21193.230000000003</v>
          </cell>
          <cell r="I66">
            <v>6080.0300000000016</v>
          </cell>
          <cell r="J66">
            <v>15113.2</v>
          </cell>
          <cell r="K66">
            <v>5663.8995100000011</v>
          </cell>
          <cell r="L66">
            <v>1775.9539000000004</v>
          </cell>
          <cell r="M66">
            <v>3887.9456100000002</v>
          </cell>
        </row>
        <row r="67">
          <cell r="C67" t="str">
            <v>Региональный проект "Повышение уровня обеспеченности инвалидов и детей-инвалидов реабилитационными и абилитационными услугами, а также уровня профессионального развития"</v>
          </cell>
          <cell r="D67" t="str">
            <v>04 2 01 00000</v>
          </cell>
          <cell r="E67">
            <v>15908.63</v>
          </cell>
          <cell r="F67">
            <v>795.43000000000029</v>
          </cell>
          <cell r="G67">
            <v>15113.199999999999</v>
          </cell>
          <cell r="H67">
            <v>15908.630000000003</v>
          </cell>
          <cell r="I67">
            <v>795.43000000000211</v>
          </cell>
          <cell r="J67">
            <v>15113.2</v>
          </cell>
          <cell r="K67">
            <v>4092.5743300000004</v>
          </cell>
          <cell r="L67">
            <v>204.62872000000016</v>
          </cell>
          <cell r="M67">
            <v>3887.9456100000002</v>
          </cell>
        </row>
        <row r="68">
          <cell r="C68" t="str">
            <v>Комплекс процессных мероприятий "Обеспечение инвалидов и детей-инвалидов реабилитационными и абилитационными услугами, а также техническими средствами реабилитации"</v>
          </cell>
          <cell r="D68" t="str">
            <v>04 4 01 00000</v>
          </cell>
          <cell r="E68">
            <v>5284.6</v>
          </cell>
          <cell r="F68">
            <v>5284.6</v>
          </cell>
          <cell r="G68">
            <v>0</v>
          </cell>
          <cell r="H68">
            <v>5284.5999999999995</v>
          </cell>
          <cell r="I68">
            <v>5284.5999999999995</v>
          </cell>
          <cell r="J68">
            <v>0</v>
          </cell>
          <cell r="K68">
            <v>1571.3251800000003</v>
          </cell>
          <cell r="L68">
            <v>1571.3251800000003</v>
          </cell>
          <cell r="M68">
            <v>0</v>
          </cell>
        </row>
        <row r="69">
          <cell r="C69" t="str">
            <v>Государственная программа Кабардино-Балкарской Республики "Обеспечение жильем и коммунальными услугами населения Кабардино-Балкарской Республики"</v>
          </cell>
          <cell r="D69" t="str">
            <v>05 0 00 00000</v>
          </cell>
          <cell r="E69">
            <v>1789124.7400000002</v>
          </cell>
          <cell r="F69">
            <v>1613606.94</v>
          </cell>
          <cell r="G69">
            <v>175517.80000000002</v>
          </cell>
          <cell r="H69">
            <v>1987320.6099999999</v>
          </cell>
          <cell r="I69">
            <v>1838836.6500000001</v>
          </cell>
          <cell r="J69">
            <v>148483.96</v>
          </cell>
          <cell r="K69">
            <v>122164.89569</v>
          </cell>
          <cell r="L69">
            <v>74410.057969999994</v>
          </cell>
          <cell r="M69">
            <v>47754.837720000003</v>
          </cell>
        </row>
        <row r="70">
          <cell r="C70" t="str">
            <v>Региональный проект "Содействие муниципальным образованиям Кабардино-Балкарской Республики в реализации полномочий по оказанию государственной поддержки гражданам в обеспечении жильем и оплате жилищно-коммунальных услуг"</v>
          </cell>
          <cell r="D70" t="str">
            <v>05 2 01 00000</v>
          </cell>
          <cell r="E70">
            <v>25793.5</v>
          </cell>
          <cell r="F70">
            <v>1289.7000000000007</v>
          </cell>
          <cell r="G70">
            <v>24503.8</v>
          </cell>
          <cell r="H70">
            <v>25793.510000000009</v>
          </cell>
          <cell r="I70">
            <v>1289.7500000000073</v>
          </cell>
          <cell r="J70">
            <v>24503.760000000002</v>
          </cell>
          <cell r="K70">
            <v>24918.386160000002</v>
          </cell>
          <cell r="L70">
            <v>1245.9434800000017</v>
          </cell>
          <cell r="M70">
            <v>23672.44268</v>
          </cell>
        </row>
        <row r="71">
          <cell r="C71" t="str">
            <v>Региональный проект "Содействие развитию инфраструктуры Кабардино-Балкарской Республики"</v>
          </cell>
          <cell r="D71" t="str">
            <v>05 2 02 00000</v>
          </cell>
          <cell r="E71">
            <v>1419348</v>
          </cell>
          <cell r="F71">
            <v>1377830.3</v>
          </cell>
          <cell r="G71">
            <v>41517.699999999997</v>
          </cell>
          <cell r="H71">
            <v>1433785.49</v>
          </cell>
          <cell r="I71">
            <v>1392267.79</v>
          </cell>
          <cell r="J71">
            <v>41517.700000000004</v>
          </cell>
          <cell r="K71">
            <v>25706.847229999999</v>
          </cell>
          <cell r="L71">
            <v>5750.7426999999989</v>
          </cell>
          <cell r="M71">
            <v>19956.104530000001</v>
          </cell>
        </row>
        <row r="72">
          <cell r="C72" t="str">
            <v>Региональный проект "Обеспечение устойчивого сокращения непригодного для проживания жилищного фонда"</v>
          </cell>
          <cell r="D72" t="str">
            <v>05 2 F3 00000</v>
          </cell>
          <cell r="E72">
            <v>138401.57999999999</v>
          </cell>
          <cell r="F72">
            <v>42004.87999999999</v>
          </cell>
          <cell r="G72">
            <v>96396.7</v>
          </cell>
          <cell r="H72">
            <v>321912.25</v>
          </cell>
          <cell r="I72">
            <v>252549.35</v>
          </cell>
          <cell r="J72">
            <v>69362.899999999994</v>
          </cell>
          <cell r="K72">
            <v>3868.5262299999995</v>
          </cell>
          <cell r="L72">
            <v>1174.0976799999999</v>
          </cell>
          <cell r="M72">
            <v>2694.4285499999996</v>
          </cell>
        </row>
        <row r="73">
          <cell r="C73" t="str">
            <v>Ведомственный проект "Государственная поддержка граждан в обеспечении жильем"</v>
          </cell>
          <cell r="D73" t="str">
            <v>05 3 02 00000</v>
          </cell>
          <cell r="E73">
            <v>18650</v>
          </cell>
          <cell r="F73">
            <v>18650</v>
          </cell>
          <cell r="G73">
            <v>0</v>
          </cell>
          <cell r="H73">
            <v>18650</v>
          </cell>
          <cell r="I73">
            <v>18650</v>
          </cell>
          <cell r="J73">
            <v>0</v>
          </cell>
          <cell r="K73">
            <v>4769.6324000000004</v>
          </cell>
          <cell r="L73">
            <v>4769.6324000000004</v>
          </cell>
          <cell r="M73">
            <v>0</v>
          </cell>
        </row>
        <row r="74">
          <cell r="C74" t="str">
            <v>Ведомственный проект "Государственная поддержка реализации региональной программы капитального ремонта общего имущества в многоквартирных домах, расположенных на территории Кабардино-Балкарской Республики"</v>
          </cell>
          <cell r="D74" t="str">
            <v>05 3 99 00000</v>
          </cell>
          <cell r="E74">
            <v>95519.3</v>
          </cell>
          <cell r="F74">
            <v>95519.3</v>
          </cell>
          <cell r="G74">
            <v>0</v>
          </cell>
          <cell r="H74">
            <v>95519.3</v>
          </cell>
          <cell r="I74">
            <v>95519.3</v>
          </cell>
          <cell r="J74">
            <v>0</v>
          </cell>
          <cell r="K74">
            <v>32614.604159999999</v>
          </cell>
          <cell r="L74">
            <v>32614.604159999999</v>
          </cell>
          <cell r="M74">
            <v>0</v>
          </cell>
        </row>
        <row r="75">
          <cell r="C75" t="str">
            <v>Комплекс процессных мероприятий "Обеспечение деятельности Министерства строительства и жилищно-коммунального хозяйства Кабардино-Балкарской Республики и реализации государственной политики в сфере строительства, жилищного обеспечения и жилищно-коммунального хозяйства"</v>
          </cell>
          <cell r="D75" t="str">
            <v>05 4 01 00000</v>
          </cell>
          <cell r="E75">
            <v>73238.3</v>
          </cell>
          <cell r="F75">
            <v>73238.3</v>
          </cell>
          <cell r="G75">
            <v>0</v>
          </cell>
          <cell r="H75">
            <v>73485.960000000036</v>
          </cell>
          <cell r="I75">
            <v>73485.960000000036</v>
          </cell>
          <cell r="J75">
            <v>0</v>
          </cell>
          <cell r="K75">
            <v>27929.155549999992</v>
          </cell>
          <cell r="L75">
            <v>27929.155549999992</v>
          </cell>
          <cell r="M75">
            <v>0</v>
          </cell>
        </row>
        <row r="76">
          <cell r="C76" t="str">
            <v>Комплекс процессных мероприятий "Выполнение государственных обязательств по обеспечению жильем отдельных категорий граждан"</v>
          </cell>
          <cell r="D76" t="str">
            <v>05 4 02 00000</v>
          </cell>
          <cell r="E76">
            <v>11667.7</v>
          </cell>
          <cell r="F76">
            <v>0</v>
          </cell>
          <cell r="G76">
            <v>11667.7</v>
          </cell>
          <cell r="H76">
            <v>11667.7</v>
          </cell>
          <cell r="I76">
            <v>0</v>
          </cell>
          <cell r="J76">
            <v>11667.7</v>
          </cell>
          <cell r="K76">
            <v>0</v>
          </cell>
          <cell r="L76">
            <v>0</v>
          </cell>
          <cell r="M76">
            <v>0</v>
          </cell>
        </row>
        <row r="77">
          <cell r="C77" t="str">
            <v>Комплекс процессных мероприятий "Оказание государственной поддержки в обеспечении жильем и оплате коммунальных услуг"</v>
          </cell>
          <cell r="D77" t="str">
            <v>05 4 13 00000</v>
          </cell>
          <cell r="E77">
            <v>6506.36</v>
          </cell>
          <cell r="F77">
            <v>5074.4599999999991</v>
          </cell>
          <cell r="G77">
            <v>1431.9</v>
          </cell>
          <cell r="H77">
            <v>6506.4</v>
          </cell>
          <cell r="I77">
            <v>5074.5</v>
          </cell>
          <cell r="J77">
            <v>1431.9</v>
          </cell>
          <cell r="K77">
            <v>2357.7439599999998</v>
          </cell>
          <cell r="L77">
            <v>925.88199999999983</v>
          </cell>
          <cell r="M77">
            <v>1431.86196</v>
          </cell>
        </row>
        <row r="78">
          <cell r="C78" t="str">
            <v>Государственная программа Кабардино-Балкарской Республики "Содействие занятости населения Кабардино-Балкарской Республики"</v>
          </cell>
          <cell r="D78" t="str">
            <v>07 0 00 00000</v>
          </cell>
          <cell r="E78">
            <v>422158.67</v>
          </cell>
          <cell r="F78">
            <v>251759.47</v>
          </cell>
          <cell r="G78">
            <v>170399.2</v>
          </cell>
          <cell r="H78">
            <v>422158.7</v>
          </cell>
          <cell r="I78">
            <v>251759.5</v>
          </cell>
          <cell r="J78">
            <v>170399.2</v>
          </cell>
          <cell r="K78">
            <v>140061.19943000001</v>
          </cell>
          <cell r="L78">
            <v>76763.011339999983</v>
          </cell>
          <cell r="M78">
            <v>63298.188090000003</v>
          </cell>
        </row>
        <row r="79">
          <cell r="C79" t="str">
            <v>Региональный проект "Содействие занятости"</v>
          </cell>
          <cell r="D79" t="str">
            <v>07 2 P2 00000</v>
          </cell>
          <cell r="E79">
            <v>8118.38</v>
          </cell>
          <cell r="F79">
            <v>8118.38</v>
          </cell>
          <cell r="G79">
            <v>0</v>
          </cell>
          <cell r="H79">
            <v>8118.4</v>
          </cell>
          <cell r="I79">
            <v>8118.4</v>
          </cell>
          <cell r="J79">
            <v>0</v>
          </cell>
          <cell r="K79">
            <v>46.438609999999997</v>
          </cell>
          <cell r="L79">
            <v>46.438609999999997</v>
          </cell>
          <cell r="M79">
            <v>0</v>
          </cell>
        </row>
        <row r="80">
          <cell r="C80" t="str">
            <v>Комплекс процессных мероприятий "Активная политика занятости населения и социальная поддержка безработных граждан"</v>
          </cell>
          <cell r="D80" t="str">
            <v>07 4 01 00000</v>
          </cell>
          <cell r="E80">
            <v>410997.19</v>
          </cell>
          <cell r="F80">
            <v>240597.99</v>
          </cell>
          <cell r="G80">
            <v>170399.2</v>
          </cell>
          <cell r="H80">
            <v>410997.2</v>
          </cell>
          <cell r="I80">
            <v>240598</v>
          </cell>
          <cell r="J80">
            <v>170399.2</v>
          </cell>
          <cell r="K80">
            <v>140014.76082</v>
          </cell>
          <cell r="L80">
            <v>76716.572729999985</v>
          </cell>
          <cell r="M80">
            <v>63298.188090000003</v>
          </cell>
        </row>
        <row r="81">
          <cell r="C81" t="str">
            <v>Комплекс процессных мероприятий "Активная политика занятости населения и социальная поддержка безработных граждан"</v>
          </cell>
          <cell r="D81" t="str">
            <v>07 4 03 00000</v>
          </cell>
          <cell r="E81">
            <v>3043.1</v>
          </cell>
          <cell r="F81">
            <v>3043.1</v>
          </cell>
          <cell r="G81">
            <v>0</v>
          </cell>
          <cell r="H81">
            <v>3043.1000000000004</v>
          </cell>
          <cell r="I81">
            <v>3043.1000000000004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C82" t="str">
            <v>Государственная программа Кабардино-Балкарской Республики "Профилактика правонарушений и укрепление общественного порядка и общественной безопасности в Кабардино-Балкарской Республике"</v>
          </cell>
          <cell r="D82" t="str">
            <v>08 0 00 00000</v>
          </cell>
          <cell r="E82">
            <v>6527.2</v>
          </cell>
          <cell r="F82">
            <v>6527.2</v>
          </cell>
          <cell r="G82">
            <v>0</v>
          </cell>
          <cell r="H82">
            <v>6527.2</v>
          </cell>
          <cell r="I82">
            <v>6527.2</v>
          </cell>
          <cell r="J82">
            <v>0</v>
          </cell>
          <cell r="K82">
            <v>873.04657999999995</v>
          </cell>
          <cell r="L82">
            <v>873.04657999999995</v>
          </cell>
          <cell r="M82">
            <v>0</v>
          </cell>
        </row>
        <row r="83">
          <cell r="C83" t="str">
            <v>Ведомственный проект "Реализация государственной политики в сфере профилактики правонарушений"</v>
          </cell>
          <cell r="D83" t="str">
            <v>08 3 99 00000</v>
          </cell>
          <cell r="E83">
            <v>5587.3</v>
          </cell>
          <cell r="F83">
            <v>5587.3</v>
          </cell>
          <cell r="G83">
            <v>0</v>
          </cell>
          <cell r="H83">
            <v>5587.3</v>
          </cell>
          <cell r="I83">
            <v>5587.3</v>
          </cell>
          <cell r="J83">
            <v>0</v>
          </cell>
          <cell r="K83">
            <v>873.04657999999995</v>
          </cell>
          <cell r="L83">
            <v>873.04657999999995</v>
          </cell>
          <cell r="M83">
            <v>0</v>
          </cell>
        </row>
        <row r="84">
          <cell r="C84" t="str">
            <v>Комплекс процессных мероприятий "Управление развитием информационной среды"</v>
          </cell>
          <cell r="D84" t="str">
            <v>08 4 99 00000</v>
          </cell>
          <cell r="E84">
            <v>939.9</v>
          </cell>
          <cell r="F84">
            <v>939.9</v>
          </cell>
          <cell r="G84">
            <v>0</v>
          </cell>
          <cell r="H84">
            <v>939.9</v>
          </cell>
          <cell r="I84">
            <v>939.9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C85" t="str">
            <v>Государственная программа Кабардино-Балкарской Республики "Защита населения и территории Кабардино-Балкарской Республики от чрезвычайных ситуаций природного и техногенного характера, обеспечение пожарной безопасности и безопасности людей на водных объектах"</v>
          </cell>
          <cell r="D85" t="str">
            <v>10 0 00 00000</v>
          </cell>
          <cell r="E85">
            <v>432577.32000000007</v>
          </cell>
          <cell r="F85">
            <v>432577.32000000007</v>
          </cell>
          <cell r="G85">
            <v>0</v>
          </cell>
          <cell r="H85">
            <v>453951.20999999996</v>
          </cell>
          <cell r="I85">
            <v>453951.20999999996</v>
          </cell>
          <cell r="J85">
            <v>0</v>
          </cell>
          <cell r="K85">
            <v>175268.58864999999</v>
          </cell>
          <cell r="L85">
            <v>175268.58864999999</v>
          </cell>
          <cell r="M85">
            <v>0</v>
          </cell>
        </row>
        <row r="86">
          <cell r="C86" t="str">
            <v>Комплекс процессных мероприятий "Обеспечение деятельности органа, осуществляющего полномочия в сфере гражданской обороны, защиты населения и территории от чрезвычайных ситуаций и подведомственных организаций"</v>
          </cell>
          <cell r="D86" t="str">
            <v>10 4 01 00000</v>
          </cell>
          <cell r="E86">
            <v>403062.04000000004</v>
          </cell>
          <cell r="F86">
            <v>403062.04000000004</v>
          </cell>
          <cell r="G86">
            <v>0</v>
          </cell>
          <cell r="H86">
            <v>403342.61</v>
          </cell>
          <cell r="I86">
            <v>403342.61</v>
          </cell>
          <cell r="J86">
            <v>0</v>
          </cell>
          <cell r="K86">
            <v>154052.59269999998</v>
          </cell>
          <cell r="L86">
            <v>154052.59269999998</v>
          </cell>
          <cell r="M86">
            <v>0</v>
          </cell>
        </row>
        <row r="87">
          <cell r="C87" t="str">
            <v>Комплекс процессных мероприятий "Организация своевременного оповещения и информирования населения Кабардино-Балкарской Республики при угрозе или возникновении чрезвычайных ситуаций природного и техногенного характера"</v>
          </cell>
          <cell r="D87" t="str">
            <v>10 4 99 00000</v>
          </cell>
          <cell r="E87">
            <v>19515.28</v>
          </cell>
          <cell r="F87">
            <v>19515.28</v>
          </cell>
          <cell r="G87">
            <v>0</v>
          </cell>
          <cell r="H87">
            <v>40608.600000000006</v>
          </cell>
          <cell r="I87">
            <v>40608.600000000006</v>
          </cell>
          <cell r="J87">
            <v>0</v>
          </cell>
          <cell r="K87">
            <v>21215.99595</v>
          </cell>
          <cell r="L87">
            <v>21215.99595</v>
          </cell>
          <cell r="M87">
            <v>0</v>
          </cell>
        </row>
        <row r="88">
          <cell r="C88" t="str">
            <v>Резервные средства</v>
          </cell>
          <cell r="D88" t="str">
            <v>10 9 01 00000</v>
          </cell>
          <cell r="E88">
            <v>10000</v>
          </cell>
          <cell r="F88">
            <v>10000</v>
          </cell>
          <cell r="G88">
            <v>0</v>
          </cell>
          <cell r="H88">
            <v>10000</v>
          </cell>
          <cell r="I88">
            <v>10000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C89" t="str">
            <v>Государственная программа Кабардино-Балкарской Республики "Культура Кабардино-Балкарии"</v>
          </cell>
          <cell r="D89" t="str">
            <v>11 0 00 00000</v>
          </cell>
          <cell r="E89">
            <v>1592549.1699999997</v>
          </cell>
          <cell r="F89">
            <v>943181.7699999999</v>
          </cell>
          <cell r="G89">
            <v>649367.4</v>
          </cell>
          <cell r="H89">
            <v>1597368.4799999995</v>
          </cell>
          <cell r="I89">
            <v>948001.00999999989</v>
          </cell>
          <cell r="J89">
            <v>649367.47</v>
          </cell>
          <cell r="K89">
            <v>618323.62150999985</v>
          </cell>
          <cell r="L89">
            <v>339518.87287999998</v>
          </cell>
          <cell r="M89">
            <v>278804.74862999993</v>
          </cell>
        </row>
        <row r="90">
          <cell r="C90" t="str">
            <v>Региональный проект "Сохранение культурного и исторического наследия"</v>
          </cell>
          <cell r="D90" t="str">
            <v>11 2 01 00000</v>
          </cell>
          <cell r="E90">
            <v>3991.9</v>
          </cell>
          <cell r="F90">
            <v>199.59999999999991</v>
          </cell>
          <cell r="G90">
            <v>3792.3</v>
          </cell>
          <cell r="H90">
            <v>3991.8900000000003</v>
          </cell>
          <cell r="I90">
            <v>199.59000000000015</v>
          </cell>
          <cell r="J90">
            <v>3792.3</v>
          </cell>
          <cell r="K90">
            <v>3391.0562399999999</v>
          </cell>
          <cell r="L90">
            <v>169.55281000000014</v>
          </cell>
          <cell r="M90">
            <v>3221.5034299999998</v>
          </cell>
        </row>
        <row r="91">
          <cell r="C91" t="str">
            <v>Региональный проект "Развитие инфраструктуры в сфере культуры"</v>
          </cell>
          <cell r="D91" t="str">
            <v>11 2 02 00000</v>
          </cell>
          <cell r="E91">
            <v>485021.5</v>
          </cell>
          <cell r="F91">
            <v>24251.099999999977</v>
          </cell>
          <cell r="G91">
            <v>460770.4</v>
          </cell>
          <cell r="H91">
            <v>485021.5</v>
          </cell>
          <cell r="I91">
            <v>24251.099999999977</v>
          </cell>
          <cell r="J91">
            <v>460770.4</v>
          </cell>
          <cell r="K91">
            <v>244151.24456999998</v>
          </cell>
          <cell r="L91">
            <v>12207.574809999991</v>
          </cell>
          <cell r="M91">
            <v>231943.66975999999</v>
          </cell>
        </row>
        <row r="92">
          <cell r="C92" t="str">
            <v>Региональный проект "Развитие искусства и творчества"</v>
          </cell>
          <cell r="D92" t="str">
            <v>11 2 03 00000</v>
          </cell>
          <cell r="E92">
            <v>20294.299999999996</v>
          </cell>
          <cell r="F92">
            <v>1014.6999999999971</v>
          </cell>
          <cell r="G92">
            <v>19279.599999999999</v>
          </cell>
          <cell r="H92">
            <v>20294.320000000003</v>
          </cell>
          <cell r="I92">
            <v>1014.7100000000137</v>
          </cell>
          <cell r="J92">
            <v>19279.60999999999</v>
          </cell>
          <cell r="K92">
            <v>10175.15</v>
          </cell>
          <cell r="L92">
            <v>508.75749999999971</v>
          </cell>
          <cell r="M92">
            <v>9666.3924999999999</v>
          </cell>
        </row>
        <row r="93">
          <cell r="C93" t="str">
            <v>Региональный проект "Культурная среда"</v>
          </cell>
          <cell r="D93" t="str">
            <v>11 2 A1 00000</v>
          </cell>
          <cell r="E93">
            <v>117388.4</v>
          </cell>
          <cell r="F93">
            <v>4591.7999999999884</v>
          </cell>
          <cell r="G93">
            <v>112796.6</v>
          </cell>
          <cell r="H93">
            <v>116902.57999999999</v>
          </cell>
          <cell r="I93">
            <v>4105.9299999999785</v>
          </cell>
          <cell r="J93">
            <v>112796.65000000001</v>
          </cell>
          <cell r="K93">
            <v>33865.413619999999</v>
          </cell>
          <cell r="L93">
            <v>913.0926399999953</v>
          </cell>
          <cell r="M93">
            <v>32952.320980000004</v>
          </cell>
        </row>
        <row r="94">
          <cell r="C94" t="str">
            <v>Региональный проект "Творческие люди"</v>
          </cell>
          <cell r="D94" t="str">
            <v>11 2 A2 00000</v>
          </cell>
          <cell r="E94">
            <v>1706.1</v>
          </cell>
          <cell r="F94">
            <v>1106.0999999999999</v>
          </cell>
          <cell r="G94">
            <v>600</v>
          </cell>
          <cell r="H94">
            <v>1706.08</v>
          </cell>
          <cell r="I94">
            <v>1106.08</v>
          </cell>
          <cell r="J94">
            <v>600</v>
          </cell>
          <cell r="K94">
            <v>606.06060000000002</v>
          </cell>
          <cell r="L94">
            <v>6.0606000000000222</v>
          </cell>
          <cell r="M94">
            <v>600</v>
          </cell>
        </row>
        <row r="95">
          <cell r="C95" t="str">
            <v>Региональный проект "Цифровая культура"</v>
          </cell>
          <cell r="D95" t="str">
            <v>11 2 A3 00000</v>
          </cell>
          <cell r="E95">
            <v>606.1</v>
          </cell>
          <cell r="F95">
            <v>6.1000000000000227</v>
          </cell>
          <cell r="G95">
            <v>600</v>
          </cell>
          <cell r="H95">
            <v>606.05999999999995</v>
          </cell>
          <cell r="I95">
            <v>6.0599999999999454</v>
          </cell>
          <cell r="J95">
            <v>600</v>
          </cell>
          <cell r="K95">
            <v>0</v>
          </cell>
          <cell r="L95">
            <v>0</v>
          </cell>
          <cell r="M95">
            <v>0</v>
          </cell>
        </row>
        <row r="96">
          <cell r="C96" t="str">
            <v>Ведомственный проект "Реализация федеральной целевой программы "Увековечение памяти погибших при защите Отечества на 2019 - 2024 годы"</v>
          </cell>
          <cell r="D96" t="str">
            <v>11 3 01 00000</v>
          </cell>
          <cell r="E96">
            <v>53118.3</v>
          </cell>
          <cell r="F96">
            <v>2655.9000000000015</v>
          </cell>
          <cell r="G96">
            <v>50462.400000000001</v>
          </cell>
          <cell r="H96">
            <v>53118.32</v>
          </cell>
          <cell r="I96">
            <v>2655.9099999999889</v>
          </cell>
          <cell r="J96">
            <v>50462.410000000011</v>
          </cell>
          <cell r="K96">
            <v>117.6</v>
          </cell>
          <cell r="L96">
            <v>5.8799999999999955</v>
          </cell>
          <cell r="M96">
            <v>111.72</v>
          </cell>
        </row>
        <row r="97">
          <cell r="C97" t="str">
            <v>Ведомственный проект "Развитие искусства и творчества"</v>
          </cell>
          <cell r="D97" t="str">
            <v>11 3 99 00000</v>
          </cell>
          <cell r="E97">
            <v>8000</v>
          </cell>
          <cell r="F97">
            <v>8000</v>
          </cell>
          <cell r="G97">
            <v>0</v>
          </cell>
          <cell r="H97">
            <v>8000</v>
          </cell>
          <cell r="I97">
            <v>8000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C98" t="str">
            <v>Комплекс процессных мероприятий "Создание условий для сохранения культурного и исторического наследия"</v>
          </cell>
          <cell r="D98" t="str">
            <v>11 4 01 00000</v>
          </cell>
          <cell r="E98">
            <v>31590.209999999995</v>
          </cell>
          <cell r="F98">
            <v>30524.109999999997</v>
          </cell>
          <cell r="G98">
            <v>1066.0999999999999</v>
          </cell>
          <cell r="H98">
            <v>31590.199999999997</v>
          </cell>
          <cell r="I98">
            <v>30524.1</v>
          </cell>
          <cell r="J98">
            <v>1066.1000000000001</v>
          </cell>
          <cell r="K98">
            <v>9089.3620800000026</v>
          </cell>
          <cell r="L98">
            <v>8780.2201200000018</v>
          </cell>
          <cell r="M98">
            <v>309.14196000000004</v>
          </cell>
        </row>
        <row r="99">
          <cell r="C99" t="str">
            <v>Комплекс процессных мероприятий "Создание условий для развития библиотечного дела"</v>
          </cell>
          <cell r="D99" t="str">
            <v>11 4 02 00000</v>
          </cell>
          <cell r="E99">
            <v>103827.86</v>
          </cell>
          <cell r="F99">
            <v>103827.86</v>
          </cell>
          <cell r="G99">
            <v>0</v>
          </cell>
          <cell r="H99">
            <v>104427.91</v>
          </cell>
          <cell r="I99">
            <v>104427.91</v>
          </cell>
          <cell r="J99">
            <v>0</v>
          </cell>
          <cell r="K99">
            <v>40476.412229999994</v>
          </cell>
          <cell r="L99">
            <v>40476.412229999994</v>
          </cell>
          <cell r="M99">
            <v>0</v>
          </cell>
        </row>
        <row r="100">
          <cell r="C100" t="str">
            <v>Комплекс процессных мероприятий "Создание условий для развития музейного дела"</v>
          </cell>
          <cell r="D100" t="str">
            <v>11 4 03 00000</v>
          </cell>
          <cell r="E100">
            <v>91639.5</v>
          </cell>
          <cell r="F100">
            <v>91639.5</v>
          </cell>
          <cell r="G100">
            <v>0</v>
          </cell>
          <cell r="H100">
            <v>91639.6</v>
          </cell>
          <cell r="I100">
            <v>91639.6</v>
          </cell>
          <cell r="J100">
            <v>0</v>
          </cell>
          <cell r="K100">
            <v>25910.832850000006</v>
          </cell>
          <cell r="L100">
            <v>25910.832850000006</v>
          </cell>
          <cell r="M100">
            <v>0</v>
          </cell>
        </row>
        <row r="101">
          <cell r="C101" t="str">
            <v>Комплекс процессных мероприятий "Создание условий для развития искусства и творчества"</v>
          </cell>
          <cell r="D101" t="str">
            <v>11 4 04 00000</v>
          </cell>
          <cell r="E101">
            <v>556697.37999999989</v>
          </cell>
          <cell r="F101">
            <v>556697.37999999989</v>
          </cell>
          <cell r="G101">
            <v>0</v>
          </cell>
          <cell r="H101">
            <v>556097.46999999986</v>
          </cell>
          <cell r="I101">
            <v>556097.46999999986</v>
          </cell>
          <cell r="J101">
            <v>0</v>
          </cell>
          <cell r="K101">
            <v>204406.03597999999</v>
          </cell>
          <cell r="L101">
            <v>204406.03597999999</v>
          </cell>
          <cell r="M101">
            <v>0</v>
          </cell>
        </row>
        <row r="102">
          <cell r="C102" t="str">
            <v>Комплекс процессных мероприятий "Обеспечение деятельности Министерства культуры Кабардино-Балкарской Республики"</v>
          </cell>
          <cell r="D102" t="str">
            <v>11 4 05 00000</v>
          </cell>
          <cell r="E102">
            <v>35357.03</v>
          </cell>
          <cell r="F102">
            <v>35357.03</v>
          </cell>
          <cell r="G102">
            <v>0</v>
          </cell>
          <cell r="H102">
            <v>35356.98000000001</v>
          </cell>
          <cell r="I102">
            <v>35356.98000000001</v>
          </cell>
          <cell r="J102">
            <v>0</v>
          </cell>
          <cell r="K102">
            <v>12197.547010000002</v>
          </cell>
          <cell r="L102">
            <v>12197.547010000002</v>
          </cell>
          <cell r="M102">
            <v>0</v>
          </cell>
        </row>
        <row r="103">
          <cell r="C103" t="str">
            <v>Комплекс процессных мероприятий "Обеспечение деятельности Архивной службы Кабардино-Балкарской Республики"</v>
          </cell>
          <cell r="D103" t="str">
            <v>11 4 08 00000</v>
          </cell>
          <cell r="E103">
            <v>55832.689999999995</v>
          </cell>
          <cell r="F103">
            <v>55832.689999999995</v>
          </cell>
          <cell r="G103">
            <v>0</v>
          </cell>
          <cell r="H103">
            <v>55832.68</v>
          </cell>
          <cell r="I103">
            <v>55832.68</v>
          </cell>
          <cell r="J103">
            <v>0</v>
          </cell>
          <cell r="K103">
            <v>19650.210930000001</v>
          </cell>
          <cell r="L103">
            <v>19650.210930000001</v>
          </cell>
          <cell r="M103">
            <v>0</v>
          </cell>
        </row>
        <row r="104">
          <cell r="C104" t="str">
            <v>Комплекс процессных мероприятий "Обеспечение деятельности системы управления в сфере культуры"</v>
          </cell>
          <cell r="D104" t="str">
            <v>11 4 99 00000</v>
          </cell>
          <cell r="E104">
            <v>27477.9</v>
          </cell>
          <cell r="F104">
            <v>27477.9</v>
          </cell>
          <cell r="G104">
            <v>0</v>
          </cell>
          <cell r="H104">
            <v>32782.89</v>
          </cell>
          <cell r="I104">
            <v>32782.89</v>
          </cell>
          <cell r="J104">
            <v>0</v>
          </cell>
          <cell r="K104">
            <v>14286.695399999999</v>
          </cell>
          <cell r="L104">
            <v>14286.695399999999</v>
          </cell>
          <cell r="M104">
            <v>0</v>
          </cell>
        </row>
        <row r="105">
          <cell r="C105" t="str">
            <v>Государственная программа Кабардино-Балкарской Республики "Охрана окружающей среды, воспроизводство и использование природных ресурсов в Кабардино-Балкарской Республике"</v>
          </cell>
          <cell r="D105" t="str">
            <v>12 0 00 00000</v>
          </cell>
          <cell r="E105">
            <v>470018.98</v>
          </cell>
          <cell r="F105">
            <v>142645.08000000002</v>
          </cell>
          <cell r="G105">
            <v>327373.90000000002</v>
          </cell>
          <cell r="H105">
            <v>479996.86</v>
          </cell>
          <cell r="I105">
            <v>152622.96000000002</v>
          </cell>
          <cell r="J105">
            <v>327373.90000000002</v>
          </cell>
          <cell r="K105">
            <v>224488.43438999998</v>
          </cell>
          <cell r="L105">
            <v>33720.41792</v>
          </cell>
          <cell r="M105">
            <v>190768.01647</v>
          </cell>
        </row>
        <row r="106">
          <cell r="C106" t="str">
            <v>Региональный проект "Защита от наводнений и иных негативных воздействий вод и обеспечение безопасности гидротехнических сооружений"</v>
          </cell>
          <cell r="D106" t="str">
            <v>12 2 02 00000</v>
          </cell>
          <cell r="E106">
            <v>173825.8</v>
          </cell>
          <cell r="F106">
            <v>13441.299999999988</v>
          </cell>
          <cell r="G106">
            <v>160384.5</v>
          </cell>
          <cell r="H106">
            <v>190814.68</v>
          </cell>
          <cell r="I106">
            <v>30430.179999999993</v>
          </cell>
          <cell r="J106">
            <v>160384.5</v>
          </cell>
          <cell r="K106">
            <v>99818.948270000008</v>
          </cell>
          <cell r="L106">
            <v>6795.9581800000014</v>
          </cell>
          <cell r="M106">
            <v>93022.990090000007</v>
          </cell>
        </row>
        <row r="107">
          <cell r="C107" t="str">
            <v>Региональный проект "Сохранение уникальных водных объектов"</v>
          </cell>
          <cell r="D107" t="str">
            <v>12 2 G8 00000</v>
          </cell>
          <cell r="E107">
            <v>99921.2</v>
          </cell>
          <cell r="F107">
            <v>0</v>
          </cell>
          <cell r="G107">
            <v>99921.2</v>
          </cell>
          <cell r="H107">
            <v>99921.2</v>
          </cell>
          <cell r="I107">
            <v>0</v>
          </cell>
          <cell r="J107">
            <v>99921.2</v>
          </cell>
          <cell r="K107">
            <v>74976.347949999996</v>
          </cell>
          <cell r="L107">
            <v>0</v>
          </cell>
          <cell r="M107">
            <v>74976.347949999996</v>
          </cell>
        </row>
        <row r="108">
          <cell r="C108" t="str">
            <v>Комплекс процессных мероприятий "Обеспечение деятельности Министерства природы и экологии Кабардино-Балкарской Республики"</v>
          </cell>
          <cell r="D108" t="str">
            <v>12 4 01 00000</v>
          </cell>
          <cell r="E108">
            <v>54828.220000000008</v>
          </cell>
          <cell r="F108">
            <v>46941.020000000011</v>
          </cell>
          <cell r="G108">
            <v>7887.2</v>
          </cell>
          <cell r="H108">
            <v>54828.229999999996</v>
          </cell>
          <cell r="I108">
            <v>46941.03</v>
          </cell>
          <cell r="J108">
            <v>7887.2</v>
          </cell>
          <cell r="K108">
            <v>19392.695299999999</v>
          </cell>
          <cell r="L108">
            <v>15778.082399999999</v>
          </cell>
          <cell r="M108">
            <v>3614.6129000000001</v>
          </cell>
        </row>
        <row r="109">
          <cell r="C109" t="str">
            <v>Комплекс процессных мероприятий "Организация и проведение комплексного государственного экологического надзора, разрешительной и лицензионной деятельности в части ограничения негативного техногенного воздействия на окружающую среду и экологической экспертизы"</v>
          </cell>
          <cell r="D109" t="str">
            <v>12 4 03 00000</v>
          </cell>
          <cell r="E109">
            <v>131.1</v>
          </cell>
          <cell r="F109">
            <v>131.1</v>
          </cell>
          <cell r="G109">
            <v>0</v>
          </cell>
          <cell r="H109">
            <v>131.1</v>
          </cell>
          <cell r="I109">
            <v>131.1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C110" t="str">
            <v>Комплекс процессных мероприятий "Сохранение биологического разнообразия"</v>
          </cell>
          <cell r="D110" t="str">
            <v>12 4 04 00000</v>
          </cell>
          <cell r="E110">
            <v>17469.78</v>
          </cell>
          <cell r="F110">
            <v>17469.78</v>
          </cell>
          <cell r="G110">
            <v>0</v>
          </cell>
          <cell r="H110">
            <v>17469.77</v>
          </cell>
          <cell r="I110">
            <v>17469.77</v>
          </cell>
          <cell r="J110">
            <v>0</v>
          </cell>
          <cell r="K110">
            <v>4160.6554800000004</v>
          </cell>
          <cell r="L110">
            <v>4160.6554800000004</v>
          </cell>
          <cell r="M110">
            <v>0</v>
          </cell>
        </row>
        <row r="111">
          <cell r="C111" t="str">
            <v>Комплекс процессных мероприятий "Обеспечение эффективной реализации государственных функций в сфере водных отношений"</v>
          </cell>
          <cell r="D111" t="str">
            <v>12 4 05 00000</v>
          </cell>
          <cell r="E111">
            <v>7610</v>
          </cell>
          <cell r="F111">
            <v>7610</v>
          </cell>
          <cell r="G111">
            <v>0</v>
          </cell>
          <cell r="H111">
            <v>599</v>
          </cell>
          <cell r="I111">
            <v>599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C112" t="str">
            <v>Комплекс процессных мероприятий "Гидрометеорология и мониторинг окружающей среды"</v>
          </cell>
          <cell r="D112" t="str">
            <v>12 4 06 00000</v>
          </cell>
          <cell r="E112">
            <v>40000</v>
          </cell>
          <cell r="F112">
            <v>40000</v>
          </cell>
          <cell r="G112">
            <v>0</v>
          </cell>
          <cell r="H112">
            <v>40000</v>
          </cell>
          <cell r="I112">
            <v>40000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C113" t="str">
            <v>Комплекс процессных мероприятий "Обеспечение эффективной реализации государственных функций в сфере водных отношений"</v>
          </cell>
          <cell r="D113" t="str">
            <v>12 4 98 00000</v>
          </cell>
          <cell r="E113">
            <v>66181</v>
          </cell>
          <cell r="F113">
            <v>7000</v>
          </cell>
          <cell r="G113">
            <v>59181</v>
          </cell>
          <cell r="H113">
            <v>67081.95</v>
          </cell>
          <cell r="I113">
            <v>7900.9499999999971</v>
          </cell>
          <cell r="J113">
            <v>59181</v>
          </cell>
          <cell r="K113">
            <v>22190.801530000001</v>
          </cell>
          <cell r="L113">
            <v>3036.7360000000008</v>
          </cell>
          <cell r="M113">
            <v>19154.06553</v>
          </cell>
        </row>
        <row r="114">
          <cell r="C114" t="str">
            <v>Комплекс процессных мероприятий "Обеспечение деятельности по эксплуатации и капитальному строительству природоохранных объектов"</v>
          </cell>
          <cell r="D114" t="str">
            <v>12 4 99 00000</v>
          </cell>
          <cell r="E114">
            <v>10051.879999999999</v>
          </cell>
          <cell r="F114">
            <v>10051.879999999999</v>
          </cell>
          <cell r="G114">
            <v>0</v>
          </cell>
          <cell r="H114">
            <v>9150.93</v>
          </cell>
          <cell r="I114">
            <v>9150.93</v>
          </cell>
          <cell r="J114">
            <v>0</v>
          </cell>
          <cell r="K114">
            <v>3948.9858599999993</v>
          </cell>
          <cell r="L114">
            <v>3948.9858599999993</v>
          </cell>
          <cell r="M114">
            <v>0</v>
          </cell>
        </row>
        <row r="115">
          <cell r="C115" t="str">
            <v>Государственная программа Кабардино-Балкарской Республики "Развитие физической культуры и спорта в Кабардино-Балкарской Республике"</v>
          </cell>
          <cell r="D115" t="str">
            <v>13 0 00 00000</v>
          </cell>
          <cell r="E115">
            <v>1077279.69</v>
          </cell>
          <cell r="F115">
            <v>791784.28999999992</v>
          </cell>
          <cell r="G115">
            <v>285495.40000000002</v>
          </cell>
          <cell r="H115">
            <v>1077279.6499999999</v>
          </cell>
          <cell r="I115">
            <v>791784.26</v>
          </cell>
          <cell r="J115">
            <v>285495.39</v>
          </cell>
          <cell r="K115">
            <v>436673.23069999996</v>
          </cell>
          <cell r="L115">
            <v>284678.46192999987</v>
          </cell>
          <cell r="M115">
            <v>151994.76877000008</v>
          </cell>
        </row>
        <row r="116">
          <cell r="C116" t="str">
            <v>Региональный проект "Бизнес-спринт (Я выбираю спорт)"</v>
          </cell>
          <cell r="D116" t="str">
            <v>13 2 8D 00000</v>
          </cell>
          <cell r="E116">
            <v>25263.200000000001</v>
          </cell>
          <cell r="F116">
            <v>1263.2000000000007</v>
          </cell>
          <cell r="G116">
            <v>24000</v>
          </cell>
          <cell r="H116">
            <v>25263.16</v>
          </cell>
          <cell r="I116">
            <v>1263.1599999999999</v>
          </cell>
          <cell r="J116">
            <v>24000</v>
          </cell>
          <cell r="K116">
            <v>0</v>
          </cell>
          <cell r="L116">
            <v>0</v>
          </cell>
          <cell r="M116">
            <v>0</v>
          </cell>
        </row>
        <row r="117">
          <cell r="C117" t="str">
            <v>Региональный проект "Спорт - норма жизни"</v>
          </cell>
          <cell r="D117" t="str">
            <v>13 2 P5 00000</v>
          </cell>
          <cell r="E117">
            <v>264739.7</v>
          </cell>
          <cell r="F117">
            <v>3244.3000000000175</v>
          </cell>
          <cell r="G117">
            <v>261495.4</v>
          </cell>
          <cell r="H117">
            <v>264739.65000000002</v>
          </cell>
          <cell r="I117">
            <v>3244.2600000000384</v>
          </cell>
          <cell r="J117">
            <v>261495.38999999998</v>
          </cell>
          <cell r="K117">
            <v>154132.92652000001</v>
          </cell>
          <cell r="L117">
            <v>2138.1577499999257</v>
          </cell>
          <cell r="M117">
            <v>151994.76877000008</v>
          </cell>
        </row>
        <row r="118">
          <cell r="C118" t="str">
            <v>Ведомственный проект "Проведение физкультурно-массовых и спортивных мероприятий"</v>
          </cell>
          <cell r="D118" t="str">
            <v>13 3 99 00000</v>
          </cell>
          <cell r="E118">
            <v>51700</v>
          </cell>
          <cell r="F118">
            <v>51700</v>
          </cell>
          <cell r="G118">
            <v>0</v>
          </cell>
          <cell r="H118">
            <v>51700.009999999995</v>
          </cell>
          <cell r="I118">
            <v>51700.009999999995</v>
          </cell>
          <cell r="J118">
            <v>0</v>
          </cell>
          <cell r="K118">
            <v>21807.708870000002</v>
          </cell>
          <cell r="L118">
            <v>21807.708870000002</v>
          </cell>
          <cell r="M118">
            <v>0</v>
          </cell>
        </row>
        <row r="119">
          <cell r="C119" t="str">
            <v>Комплекс процессных мероприятий "Обеспечение деятельности Министерства спорта Кабардино-Балкарской Республики и реализация государственной политики в сфере физической культуры и спорта"</v>
          </cell>
          <cell r="D119" t="str">
            <v>13 4 01 00000</v>
          </cell>
          <cell r="E119">
            <v>71314.27</v>
          </cell>
          <cell r="F119">
            <v>71314.27</v>
          </cell>
          <cell r="G119">
            <v>0</v>
          </cell>
          <cell r="H119">
            <v>71314.289999999994</v>
          </cell>
          <cell r="I119">
            <v>71314.289999999994</v>
          </cell>
          <cell r="J119">
            <v>0</v>
          </cell>
          <cell r="K119">
            <v>20644.587530000001</v>
          </cell>
          <cell r="L119">
            <v>20644.587530000001</v>
          </cell>
          <cell r="M119">
            <v>0</v>
          </cell>
        </row>
        <row r="120">
          <cell r="C120" t="str">
            <v>Комплекс процессных мероприятий "Проведение спортивных мероприятий, обеспечение подготовки спортсменов высокого класса"</v>
          </cell>
          <cell r="D120" t="str">
            <v>13 4 02 00000</v>
          </cell>
          <cell r="E120">
            <v>664262.5199999999</v>
          </cell>
          <cell r="F120">
            <v>664262.5199999999</v>
          </cell>
          <cell r="G120">
            <v>0</v>
          </cell>
          <cell r="H120">
            <v>664262.53999999992</v>
          </cell>
          <cell r="I120">
            <v>664262.53999999992</v>
          </cell>
          <cell r="J120">
            <v>0</v>
          </cell>
          <cell r="K120">
            <v>240088.00777999993</v>
          </cell>
          <cell r="L120">
            <v>240088.00777999993</v>
          </cell>
          <cell r="M120">
            <v>0</v>
          </cell>
        </row>
        <row r="121">
          <cell r="C121" t="str">
            <v>Государственная программа Кабардино-Балкарской Республики "Экономическое развитие и инновационная экономика"</v>
          </cell>
          <cell r="D121" t="str">
            <v>15 0 00 00000</v>
          </cell>
          <cell r="E121">
            <v>1193414.5900000001</v>
          </cell>
          <cell r="F121">
            <v>589738.3899999999</v>
          </cell>
          <cell r="G121">
            <v>603676.20000000007</v>
          </cell>
          <cell r="H121">
            <v>1202817.1499999999</v>
          </cell>
          <cell r="I121">
            <v>599140.94999999995</v>
          </cell>
          <cell r="J121">
            <v>603676.20000000007</v>
          </cell>
          <cell r="K121">
            <v>663068.01973000006</v>
          </cell>
          <cell r="L121">
            <v>240258.98762</v>
          </cell>
          <cell r="M121">
            <v>422809.03210999997</v>
          </cell>
        </row>
        <row r="122">
          <cell r="C122" t="str">
            <v>Региональный проект "Системные меры развития международной кооперации и экспорта"</v>
          </cell>
          <cell r="D122" t="str">
            <v>15 2 01 00000</v>
          </cell>
          <cell r="E122">
            <v>30000</v>
          </cell>
          <cell r="F122">
            <v>30000</v>
          </cell>
          <cell r="G122">
            <v>0</v>
          </cell>
          <cell r="H122">
            <v>30000</v>
          </cell>
          <cell r="I122">
            <v>30000</v>
          </cell>
          <cell r="J122">
            <v>0</v>
          </cell>
          <cell r="K122">
            <v>20000</v>
          </cell>
          <cell r="L122">
            <v>20000</v>
          </cell>
          <cell r="M122">
            <v>0</v>
          </cell>
        </row>
        <row r="123">
          <cell r="C123" t="str">
            <v>Региональный проект "Социально-экономическое развитие Кабардино-Балкарской Республики"</v>
          </cell>
          <cell r="D123" t="str">
            <v>15 2 02 00000</v>
          </cell>
          <cell r="E123">
            <v>560416.60000000009</v>
          </cell>
          <cell r="F123">
            <v>28020.800000000047</v>
          </cell>
          <cell r="G123">
            <v>532395.80000000005</v>
          </cell>
          <cell r="H123">
            <v>560416.63</v>
          </cell>
          <cell r="I123">
            <v>28020.829999999958</v>
          </cell>
          <cell r="J123">
            <v>532395.80000000005</v>
          </cell>
          <cell r="K123">
            <v>372605.19169999997</v>
          </cell>
          <cell r="L123">
            <v>18630.259589999972</v>
          </cell>
          <cell r="M123">
            <v>353974.93210999999</v>
          </cell>
        </row>
        <row r="124">
          <cell r="C124" t="str">
            <v>Региональный проект "Подготовка кадров"</v>
          </cell>
          <cell r="D124" t="str">
            <v>15 2 16 00000</v>
          </cell>
          <cell r="E124">
            <v>13603.9</v>
          </cell>
          <cell r="F124">
            <v>13603.9</v>
          </cell>
          <cell r="G124">
            <v>0</v>
          </cell>
          <cell r="H124">
            <v>13603.9</v>
          </cell>
          <cell r="I124">
            <v>13603.9</v>
          </cell>
          <cell r="J124">
            <v>0</v>
          </cell>
          <cell r="K124">
            <v>13603.9</v>
          </cell>
          <cell r="L124">
            <v>13603.9</v>
          </cell>
          <cell r="M124">
            <v>0</v>
          </cell>
        </row>
        <row r="125">
          <cell r="C125" t="str">
            <v>Региональный проект "Создание благоприятных условий для осуществления деятельности самозанятыми гражданами"</v>
          </cell>
          <cell r="D125" t="str">
            <v>15 2 I2 00000</v>
          </cell>
          <cell r="E125">
            <v>22400.3</v>
          </cell>
          <cell r="F125">
            <v>224</v>
          </cell>
          <cell r="G125">
            <v>22176.3</v>
          </cell>
          <cell r="H125">
            <v>22400.3</v>
          </cell>
          <cell r="I125">
            <v>224</v>
          </cell>
          <cell r="J125">
            <v>22176.3</v>
          </cell>
          <cell r="K125">
            <v>22400.303039999999</v>
          </cell>
          <cell r="L125">
            <v>224.0030399999996</v>
          </cell>
          <cell r="M125">
            <v>22176.3</v>
          </cell>
        </row>
        <row r="126">
          <cell r="C126" t="str">
            <v>Региональный проект "Создание условий для легкого старта и комфортного ведения бизнеса"</v>
          </cell>
          <cell r="D126" t="str">
            <v>15 2 I4 00000</v>
          </cell>
          <cell r="E126">
            <v>23018.6</v>
          </cell>
          <cell r="F126">
            <v>230.20000000000073</v>
          </cell>
          <cell r="G126">
            <v>22788.399999999998</v>
          </cell>
          <cell r="H126">
            <v>23018.590000000004</v>
          </cell>
          <cell r="I126">
            <v>230.19000000000597</v>
          </cell>
          <cell r="J126">
            <v>22788.399999999998</v>
          </cell>
          <cell r="K126">
            <v>20547.575760000003</v>
          </cell>
          <cell r="L126">
            <v>205.47576000000481</v>
          </cell>
          <cell r="M126">
            <v>20342.099999999999</v>
          </cell>
        </row>
        <row r="127">
          <cell r="C127" t="str">
            <v>Региональный проект "Акселерация субъектов малого и среднего предпринимательства"</v>
          </cell>
          <cell r="D127" t="str">
            <v>15 2 I5 00000</v>
          </cell>
          <cell r="E127">
            <v>35481.5</v>
          </cell>
          <cell r="F127">
            <v>9165.7999999999993</v>
          </cell>
          <cell r="G127">
            <v>26315.7</v>
          </cell>
          <cell r="H127">
            <v>35481.520000000004</v>
          </cell>
          <cell r="I127">
            <v>9165.8200000000033</v>
          </cell>
          <cell r="J127">
            <v>26315.7</v>
          </cell>
          <cell r="K127">
            <v>35481.515159999995</v>
          </cell>
          <cell r="L127">
            <v>9165.8151599999946</v>
          </cell>
          <cell r="M127">
            <v>26315.7</v>
          </cell>
        </row>
        <row r="128">
          <cell r="C128" t="str">
            <v>Региональный проект "Адресная поддержка повышения производительности труда на предприятиях"</v>
          </cell>
          <cell r="D128" t="str">
            <v>15 2 L2 00000</v>
          </cell>
          <cell r="E128">
            <v>2000</v>
          </cell>
          <cell r="F128">
            <v>2000</v>
          </cell>
          <cell r="G128">
            <v>0</v>
          </cell>
          <cell r="H128">
            <v>2000</v>
          </cell>
          <cell r="I128">
            <v>2000</v>
          </cell>
          <cell r="J128">
            <v>0</v>
          </cell>
          <cell r="K128">
            <v>2000</v>
          </cell>
          <cell r="L128">
            <v>2000</v>
          </cell>
          <cell r="M128">
            <v>0</v>
          </cell>
        </row>
        <row r="129">
          <cell r="C129" t="str">
            <v>Ведомственный проект "Стимулирование реализации новых инвестиционных проектов в Кабардино-Балкарской Республике"</v>
          </cell>
          <cell r="E129">
            <v>0</v>
          </cell>
          <cell r="F129">
            <v>0</v>
          </cell>
          <cell r="G129">
            <v>0</v>
          </cell>
          <cell r="H129">
            <v>9402.5</v>
          </cell>
          <cell r="I129">
            <v>9402.5</v>
          </cell>
          <cell r="J129">
            <v>0</v>
          </cell>
          <cell r="K129">
            <v>9402.5</v>
          </cell>
          <cell r="L129">
            <v>9402.5</v>
          </cell>
          <cell r="M129">
            <v>0</v>
          </cell>
        </row>
        <row r="130">
          <cell r="C130" t="str">
            <v>Комплекс процессных мероприятий "Обеспечение деятельности Министерства экономического развития Кабардино-Балкарской Республики"</v>
          </cell>
          <cell r="D130" t="str">
            <v>15 4 08 00000</v>
          </cell>
          <cell r="E130">
            <v>83257.320000000007</v>
          </cell>
          <cell r="F130">
            <v>83257.320000000007</v>
          </cell>
          <cell r="G130">
            <v>0</v>
          </cell>
          <cell r="H130">
            <v>83257.320000000007</v>
          </cell>
          <cell r="I130">
            <v>83257.320000000007</v>
          </cell>
          <cell r="J130">
            <v>0</v>
          </cell>
          <cell r="K130">
            <v>30982.016520000005</v>
          </cell>
          <cell r="L130">
            <v>30982.016520000005</v>
          </cell>
          <cell r="M130">
            <v>0</v>
          </cell>
        </row>
        <row r="131">
          <cell r="C131" t="str">
            <v>Комплекс процессных мероприятий "Повышение качества предоставления государственных и муниципальных услуг"</v>
          </cell>
          <cell r="D131" t="str">
            <v>15 4 97 00000</v>
          </cell>
          <cell r="E131">
            <v>381790.98</v>
          </cell>
          <cell r="F131">
            <v>381790.98</v>
          </cell>
          <cell r="G131">
            <v>0</v>
          </cell>
          <cell r="H131">
            <v>381791.01</v>
          </cell>
          <cell r="I131">
            <v>381791.01</v>
          </cell>
          <cell r="J131">
            <v>0</v>
          </cell>
          <cell r="K131">
            <v>120806.0208</v>
          </cell>
          <cell r="L131">
            <v>120806.0208</v>
          </cell>
          <cell r="M131">
            <v>0</v>
          </cell>
        </row>
        <row r="132">
          <cell r="C132" t="str">
            <v>Комплекс процессных мероприятий "Государственная кадастровая оценка объектов недвижимости"</v>
          </cell>
          <cell r="D132" t="str">
            <v>15 4 98 00000</v>
          </cell>
          <cell r="E132">
            <v>18751.7</v>
          </cell>
          <cell r="F132">
            <v>18751.7</v>
          </cell>
          <cell r="G132">
            <v>0</v>
          </cell>
          <cell r="H132">
            <v>18751.7</v>
          </cell>
          <cell r="I132">
            <v>18751.7</v>
          </cell>
          <cell r="J132">
            <v>0</v>
          </cell>
          <cell r="K132">
            <v>7922.9007399999991</v>
          </cell>
          <cell r="L132">
            <v>7922.9007399999991</v>
          </cell>
          <cell r="M132">
            <v>0</v>
          </cell>
        </row>
        <row r="133">
          <cell r="C133" t="str">
            <v>Комплекс процессных мероприятий "Развитие и поддержка малого и среднего предпринимательства"</v>
          </cell>
          <cell r="D133" t="str">
            <v>15 4 99 00000</v>
          </cell>
          <cell r="E133">
            <v>22693.69</v>
          </cell>
          <cell r="F133">
            <v>22693.69</v>
          </cell>
          <cell r="G133">
            <v>0</v>
          </cell>
          <cell r="H133">
            <v>22693.68</v>
          </cell>
          <cell r="I133">
            <v>22693.68</v>
          </cell>
          <cell r="J133">
            <v>0</v>
          </cell>
          <cell r="K133">
            <v>7316.0960100000002</v>
          </cell>
          <cell r="L133">
            <v>7316.0960100000002</v>
          </cell>
          <cell r="M133">
            <v>0</v>
          </cell>
        </row>
        <row r="134">
          <cell r="C134" t="str">
            <v>Государственная программа Кабардино-Балкарской Республики "Развитие промышленности и торговли в Кабардино-Балкарской Республике"</v>
          </cell>
          <cell r="D134" t="str">
            <v>16 0 00 00000</v>
          </cell>
          <cell r="E134">
            <v>129912.25</v>
          </cell>
          <cell r="F134">
            <v>51817.75</v>
          </cell>
          <cell r="G134">
            <v>78094.5</v>
          </cell>
          <cell r="H134">
            <v>129912.31999999999</v>
          </cell>
          <cell r="I134">
            <v>51817.819999999992</v>
          </cell>
          <cell r="J134">
            <v>78094.5</v>
          </cell>
          <cell r="K134">
            <v>12389.33151</v>
          </cell>
          <cell r="L134">
            <v>12389.33151</v>
          </cell>
          <cell r="M134">
            <v>0</v>
          </cell>
        </row>
        <row r="135">
          <cell r="C135" t="str">
            <v>Региональный проект "Поддержка региональных программ развития промышленности"</v>
          </cell>
          <cell r="D135" t="str">
            <v>16 2 09 00000</v>
          </cell>
          <cell r="E135">
            <v>93094.5</v>
          </cell>
          <cell r="F135">
            <v>15000</v>
          </cell>
          <cell r="G135">
            <v>78094.5</v>
          </cell>
          <cell r="H135">
            <v>93094.5</v>
          </cell>
          <cell r="I135">
            <v>15000</v>
          </cell>
          <cell r="J135">
            <v>78094.5</v>
          </cell>
          <cell r="K135">
            <v>0</v>
          </cell>
          <cell r="L135">
            <v>0</v>
          </cell>
          <cell r="M135">
            <v>0</v>
          </cell>
        </row>
        <row r="136">
          <cell r="C136" t="str">
            <v>Комплекс процессных мероприятий "Обеспечение деятельности Министерство промышленности, энергетики и торговли Кабардино-Балкарской Республики"</v>
          </cell>
          <cell r="D136" t="str">
            <v>16 4 07 00000</v>
          </cell>
          <cell r="E136">
            <v>36817.75</v>
          </cell>
          <cell r="F136">
            <v>36817.75</v>
          </cell>
          <cell r="G136">
            <v>0</v>
          </cell>
          <cell r="H136">
            <v>36817.819999999992</v>
          </cell>
          <cell r="I136">
            <v>36817.819999999992</v>
          </cell>
          <cell r="J136">
            <v>0</v>
          </cell>
          <cell r="K136">
            <v>12389.33151</v>
          </cell>
          <cell r="L136">
            <v>12389.33151</v>
          </cell>
          <cell r="M136">
            <v>0</v>
          </cell>
        </row>
        <row r="137">
          <cell r="C137" t="str">
            <v>Государственная программа Кабардино-Балкарской Республики "Информационное общество"</v>
          </cell>
          <cell r="D137" t="str">
            <v>23 0 00 00000</v>
          </cell>
          <cell r="E137">
            <v>499224.45999999996</v>
          </cell>
          <cell r="F137">
            <v>499224.45999999996</v>
          </cell>
          <cell r="G137">
            <v>0</v>
          </cell>
          <cell r="H137">
            <v>498923.22</v>
          </cell>
          <cell r="I137">
            <v>498923.22</v>
          </cell>
          <cell r="J137">
            <v>0</v>
          </cell>
          <cell r="K137">
            <v>134450.23634999999</v>
          </cell>
          <cell r="L137">
            <v>134450.23634999999</v>
          </cell>
          <cell r="M137">
            <v>0</v>
          </cell>
        </row>
        <row r="138">
          <cell r="C138" t="str">
            <v>Региональный проект "Цифровые технологии"</v>
          </cell>
          <cell r="D138" t="str">
            <v>23 2 D5 00000</v>
          </cell>
          <cell r="E138">
            <v>1500</v>
          </cell>
          <cell r="F138">
            <v>1500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C139" t="str">
            <v>Региональный проект "Цифровое государственное управление"</v>
          </cell>
          <cell r="D139" t="str">
            <v>23 2 D6 00000</v>
          </cell>
          <cell r="E139">
            <v>45181.8</v>
          </cell>
          <cell r="F139">
            <v>45181.8</v>
          </cell>
          <cell r="G139">
            <v>0</v>
          </cell>
          <cell r="H139">
            <v>46681.8</v>
          </cell>
          <cell r="I139">
            <v>46681.8</v>
          </cell>
          <cell r="J139">
            <v>0</v>
          </cell>
          <cell r="K139">
            <v>2833.384</v>
          </cell>
          <cell r="L139">
            <v>2833.384</v>
          </cell>
          <cell r="M139">
            <v>0</v>
          </cell>
        </row>
        <row r="140">
          <cell r="C140" t="str">
            <v>Ведомственный проект "Развитие сервисов на основе информационных технологий в области медицины, здравоохранения, социального обеспечения, образования, науки и культуры"</v>
          </cell>
          <cell r="D140" t="str">
            <v>23 3 02 00000</v>
          </cell>
          <cell r="E140">
            <v>32483</v>
          </cell>
          <cell r="F140">
            <v>32483</v>
          </cell>
          <cell r="G140">
            <v>0</v>
          </cell>
          <cell r="H140">
            <v>32483</v>
          </cell>
          <cell r="I140">
            <v>32483</v>
          </cell>
          <cell r="J140">
            <v>0</v>
          </cell>
          <cell r="K140">
            <v>1876.02187</v>
          </cell>
          <cell r="L140">
            <v>1876.02187</v>
          </cell>
          <cell r="M140">
            <v>0</v>
          </cell>
        </row>
        <row r="141">
          <cell r="C141" t="str">
            <v>Комплекс процессных мероприятий "Обеспечение деятельности Министерства цифрового развития Кабардино-Балкарской Республики"</v>
          </cell>
          <cell r="D141" t="str">
            <v>23 4 01 00000</v>
          </cell>
          <cell r="E141">
            <v>23894.489999999998</v>
          </cell>
          <cell r="F141">
            <v>23894.489999999998</v>
          </cell>
          <cell r="G141">
            <v>0</v>
          </cell>
          <cell r="H141">
            <v>23894.500000000004</v>
          </cell>
          <cell r="I141">
            <v>23894.500000000004</v>
          </cell>
          <cell r="J141">
            <v>0</v>
          </cell>
          <cell r="K141">
            <v>7646.6368599999987</v>
          </cell>
          <cell r="L141">
            <v>7646.6368599999987</v>
          </cell>
          <cell r="M141">
            <v>0</v>
          </cell>
        </row>
        <row r="142">
          <cell r="C142" t="str">
            <v>Комплекс процессных мероприятий "Обеспечение устойчивого развития медиасреды"</v>
          </cell>
          <cell r="D142" t="str">
            <v>23 4 02 00000</v>
          </cell>
          <cell r="E142">
            <v>370494.99999999994</v>
          </cell>
          <cell r="F142">
            <v>370494.99999999994</v>
          </cell>
          <cell r="G142">
            <v>0</v>
          </cell>
          <cell r="H142">
            <v>370433.75</v>
          </cell>
          <cell r="I142">
            <v>370433.75</v>
          </cell>
          <cell r="J142">
            <v>0</v>
          </cell>
          <cell r="K142">
            <v>114930.15807999999</v>
          </cell>
          <cell r="L142">
            <v>114930.15807999999</v>
          </cell>
          <cell r="M142">
            <v>0</v>
          </cell>
        </row>
        <row r="143">
          <cell r="C143" t="str">
            <v>Комплекс процессных мероприятий "Обеспечение реализации программ и проектов в области цифровой экономики и развития информационного общества"</v>
          </cell>
          <cell r="D143" t="str">
            <v>23 4 97 00000</v>
          </cell>
          <cell r="E143">
            <v>2507</v>
          </cell>
          <cell r="F143">
            <v>2507</v>
          </cell>
          <cell r="G143">
            <v>0</v>
          </cell>
          <cell r="H143">
            <v>2507</v>
          </cell>
          <cell r="I143">
            <v>2507</v>
          </cell>
          <cell r="J143">
            <v>0</v>
          </cell>
          <cell r="K143">
            <v>501.32499999999999</v>
          </cell>
          <cell r="L143">
            <v>501.32499999999999</v>
          </cell>
          <cell r="M143">
            <v>0</v>
          </cell>
        </row>
        <row r="144">
          <cell r="C144" t="str">
            <v>Комплекс процессных мероприятий "Деятельность республиканского информационного агентства"</v>
          </cell>
          <cell r="D144" t="str">
            <v>23 4 98 00000</v>
          </cell>
          <cell r="E144">
            <v>6822.84</v>
          </cell>
          <cell r="F144">
            <v>6822.84</v>
          </cell>
          <cell r="G144">
            <v>0</v>
          </cell>
          <cell r="H144">
            <v>6582.86</v>
          </cell>
          <cell r="I144">
            <v>6582.86</v>
          </cell>
          <cell r="J144">
            <v>0</v>
          </cell>
          <cell r="K144">
            <v>2209.0326400000004</v>
          </cell>
          <cell r="L144">
            <v>2209.0326400000004</v>
          </cell>
          <cell r="M144">
            <v>0</v>
          </cell>
        </row>
        <row r="145">
          <cell r="C145" t="str">
            <v>Комплекс процессных мероприятий "Управление развитием информационной среды"</v>
          </cell>
          <cell r="D145" t="str">
            <v>23 4 99 00000</v>
          </cell>
          <cell r="E145">
            <v>16340.33</v>
          </cell>
          <cell r="F145">
            <v>16340.33</v>
          </cell>
          <cell r="G145">
            <v>0</v>
          </cell>
          <cell r="H145">
            <v>16340.310000000001</v>
          </cell>
          <cell r="I145">
            <v>16340.310000000001</v>
          </cell>
          <cell r="J145">
            <v>0</v>
          </cell>
          <cell r="K145">
            <v>4453.6779000000006</v>
          </cell>
          <cell r="L145">
            <v>4453.6779000000006</v>
          </cell>
          <cell r="M145">
            <v>0</v>
          </cell>
        </row>
        <row r="146">
          <cell r="C146" t="str">
            <v>Государственная программа Кабардино-Балкарской Республики "Развитие транспортной системы в Кабардино-Балкарской Республике"</v>
          </cell>
          <cell r="D146" t="str">
            <v>24 0 00 00000</v>
          </cell>
          <cell r="E146">
            <v>4985930.96</v>
          </cell>
          <cell r="F146">
            <v>4269153.76</v>
          </cell>
          <cell r="G146">
            <v>716777.2</v>
          </cell>
          <cell r="H146">
            <v>6179643.8099999996</v>
          </cell>
          <cell r="I146">
            <v>5462866.6099999985</v>
          </cell>
          <cell r="J146">
            <v>716777.2</v>
          </cell>
          <cell r="K146">
            <v>2005740.8236800001</v>
          </cell>
          <cell r="L146">
            <v>1611854.0040200001</v>
          </cell>
          <cell r="M146">
            <v>393886.81965999998</v>
          </cell>
        </row>
        <row r="147">
          <cell r="C147" t="str">
            <v>Региональный проект "Поддержание, развитие и использование системы ГЛОНАСС"</v>
          </cell>
          <cell r="D147" t="str">
            <v>24 2 02 00000</v>
          </cell>
          <cell r="E147">
            <v>2141.6799999999998</v>
          </cell>
          <cell r="F147">
            <v>2141.6799999999998</v>
          </cell>
          <cell r="G147">
            <v>0</v>
          </cell>
          <cell r="H147">
            <v>2141.6999999999998</v>
          </cell>
          <cell r="I147">
            <v>2141.6999999999998</v>
          </cell>
          <cell r="J147">
            <v>0</v>
          </cell>
          <cell r="K147">
            <v>372.49</v>
          </cell>
          <cell r="L147">
            <v>372.49</v>
          </cell>
          <cell r="M147">
            <v>0</v>
          </cell>
        </row>
        <row r="148">
          <cell r="C148" t="str">
            <v>Региональный проект "Обеспечение доступности услуг воздушного транспорта"</v>
          </cell>
          <cell r="D148" t="str">
            <v>24 2 05 00000</v>
          </cell>
          <cell r="E148">
            <v>15825.5</v>
          </cell>
          <cell r="F148">
            <v>15825.5</v>
          </cell>
          <cell r="G148">
            <v>0</v>
          </cell>
          <cell r="H148">
            <v>15825.5</v>
          </cell>
          <cell r="I148">
            <v>15825.5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9">
          <cell r="C149" t="str">
            <v>Региональный проект "Содействие развитию автомобильных дорог регионального, межмуниципального и местного значения"</v>
          </cell>
          <cell r="D149" t="str">
            <v>24 2 06 00000</v>
          </cell>
          <cell r="E149">
            <v>1055814.98</v>
          </cell>
          <cell r="F149">
            <v>1055814.98</v>
          </cell>
          <cell r="G149">
            <v>0</v>
          </cell>
          <cell r="H149">
            <v>1372725.9099999995</v>
          </cell>
          <cell r="I149">
            <v>1372725.9099999995</v>
          </cell>
          <cell r="J149">
            <v>0</v>
          </cell>
          <cell r="K149">
            <v>359843.10023999994</v>
          </cell>
          <cell r="L149">
            <v>359843.10023999994</v>
          </cell>
          <cell r="M149">
            <v>0</v>
          </cell>
        </row>
        <row r="150">
          <cell r="C150" t="str">
            <v>Региональный проект "Обеспечение доступности услуг железнодорожного транспорта"</v>
          </cell>
          <cell r="D150" t="str">
            <v>24 2 07 00000</v>
          </cell>
          <cell r="E150">
            <v>8700</v>
          </cell>
          <cell r="F150">
            <v>8700</v>
          </cell>
          <cell r="G150">
            <v>0</v>
          </cell>
          <cell r="H150">
            <v>8700</v>
          </cell>
          <cell r="I150">
            <v>8700</v>
          </cell>
          <cell r="J150">
            <v>0</v>
          </cell>
          <cell r="K150">
            <v>2053.4837900000002</v>
          </cell>
          <cell r="L150">
            <v>2053.4837900000002</v>
          </cell>
          <cell r="M150">
            <v>0</v>
          </cell>
        </row>
        <row r="151">
          <cell r="C151" t="str">
            <v>Региональный проект "Региональная и местная дорожная сеть"</v>
          </cell>
          <cell r="D151" t="str">
            <v>24 2 R1 00000</v>
          </cell>
          <cell r="E151">
            <v>2033708.92</v>
          </cell>
          <cell r="F151">
            <v>1316931.72</v>
          </cell>
          <cell r="G151">
            <v>716777.2</v>
          </cell>
          <cell r="H151">
            <v>2164386.79</v>
          </cell>
          <cell r="I151">
            <v>1447609.59</v>
          </cell>
          <cell r="J151">
            <v>716777.2</v>
          </cell>
          <cell r="K151">
            <v>747738.82927999995</v>
          </cell>
          <cell r="L151">
            <v>353852.00961999997</v>
          </cell>
          <cell r="M151">
            <v>393886.81965999998</v>
          </cell>
        </row>
        <row r="152">
          <cell r="C152" t="str">
            <v>Региональный проект "Общесистемные меры развития дорожного хозяйства"</v>
          </cell>
          <cell r="D152" t="str">
            <v>24 2 R2 00000</v>
          </cell>
          <cell r="E152">
            <v>0</v>
          </cell>
          <cell r="F152">
            <v>0</v>
          </cell>
          <cell r="G152">
            <v>0</v>
          </cell>
          <cell r="H152">
            <v>70000</v>
          </cell>
          <cell r="I152">
            <v>70000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</row>
        <row r="153">
          <cell r="C153" t="str">
            <v>Региональный проект "Безопасность дорожного движения"</v>
          </cell>
          <cell r="D153" t="str">
            <v>24 2 R3 00000</v>
          </cell>
          <cell r="E153">
            <v>0</v>
          </cell>
          <cell r="F153">
            <v>0</v>
          </cell>
          <cell r="G153">
            <v>0</v>
          </cell>
          <cell r="H153">
            <v>26825.68</v>
          </cell>
          <cell r="I153">
            <v>26825.68</v>
          </cell>
          <cell r="J153">
            <v>0</v>
          </cell>
          <cell r="K153">
            <v>6993.0055599999996</v>
          </cell>
          <cell r="L153">
            <v>6993.0055599999996</v>
          </cell>
          <cell r="M153">
            <v>0</v>
          </cell>
        </row>
        <row r="154">
          <cell r="C154" t="str">
            <v>Региональный проект "Развитие общественного транспорта"</v>
          </cell>
          <cell r="D154" t="str">
            <v>24 2 R7 00000</v>
          </cell>
          <cell r="E154">
            <v>0</v>
          </cell>
          <cell r="F154">
            <v>0</v>
          </cell>
          <cell r="G154">
            <v>0</v>
          </cell>
          <cell r="H154">
            <v>398562.8</v>
          </cell>
          <cell r="I154">
            <v>398562.8</v>
          </cell>
          <cell r="J154">
            <v>0</v>
          </cell>
          <cell r="K154">
            <v>398562.8</v>
          </cell>
          <cell r="L154">
            <v>398562.8</v>
          </cell>
          <cell r="M154">
            <v>0</v>
          </cell>
        </row>
        <row r="155">
          <cell r="C155" t="str">
            <v>Комплекс процессных мероприятий "Обеспечение деятельности Министерства транспорта и дорожного хозяйства Кабардино-Балкарской Республики"</v>
          </cell>
          <cell r="D155" t="str">
            <v>24 4 01 00000</v>
          </cell>
          <cell r="E155">
            <v>38799.380000000005</v>
          </cell>
          <cell r="F155">
            <v>38799.380000000005</v>
          </cell>
          <cell r="G155">
            <v>0</v>
          </cell>
          <cell r="H155">
            <v>38799.360000000001</v>
          </cell>
          <cell r="I155">
            <v>38799.360000000001</v>
          </cell>
          <cell r="J155">
            <v>0</v>
          </cell>
          <cell r="K155">
            <v>16367.708050000001</v>
          </cell>
          <cell r="L155">
            <v>16367.708050000001</v>
          </cell>
          <cell r="M155">
            <v>0</v>
          </cell>
        </row>
        <row r="156">
          <cell r="C156" t="str">
            <v>Комплекс процессных мероприятий "Обеспечение деятельности в сфере управления дорожным хозяйством"</v>
          </cell>
          <cell r="D156" t="str">
            <v>24 4 05 00000</v>
          </cell>
          <cell r="E156">
            <v>28049.64</v>
          </cell>
          <cell r="F156">
            <v>28049.64</v>
          </cell>
          <cell r="G156">
            <v>0</v>
          </cell>
          <cell r="H156">
            <v>37500</v>
          </cell>
          <cell r="I156">
            <v>37500</v>
          </cell>
          <cell r="J156">
            <v>0</v>
          </cell>
          <cell r="K156">
            <v>16754.881890000001</v>
          </cell>
          <cell r="L156">
            <v>16754.881890000001</v>
          </cell>
          <cell r="M156">
            <v>0</v>
          </cell>
        </row>
        <row r="157">
          <cell r="C157" t="str">
            <v>Комплекс процессных мероприятий "Капитальный ремонт, ремонт и содержание автомобильных дорог общего пользования регионального значения"</v>
          </cell>
          <cell r="D157" t="str">
            <v>24 4 06 00000</v>
          </cell>
          <cell r="E157">
            <v>1655141.42</v>
          </cell>
          <cell r="F157">
            <v>1655141.42</v>
          </cell>
          <cell r="G157">
            <v>0</v>
          </cell>
          <cell r="H157">
            <v>1906951.19</v>
          </cell>
          <cell r="I157">
            <v>1906951.19</v>
          </cell>
          <cell r="J157">
            <v>0</v>
          </cell>
          <cell r="K157">
            <v>430649.17090999999</v>
          </cell>
          <cell r="L157">
            <v>430649.17090999999</v>
          </cell>
          <cell r="M157">
            <v>0</v>
          </cell>
        </row>
        <row r="158">
          <cell r="C158" t="str">
            <v>Комплекс процессных мероприятий "Внедрение сегментов аппаратно-программного комплекса "Безопасная республика"</v>
          </cell>
          <cell r="D158" t="str">
            <v>24 4 97 00000</v>
          </cell>
          <cell r="E158">
            <v>19060.7</v>
          </cell>
          <cell r="F158">
            <v>19060.7</v>
          </cell>
          <cell r="G158">
            <v>0</v>
          </cell>
          <cell r="H158">
            <v>19060.699999999997</v>
          </cell>
          <cell r="I158">
            <v>19060.699999999997</v>
          </cell>
          <cell r="J158">
            <v>0</v>
          </cell>
          <cell r="K158">
            <v>3812.2725099999998</v>
          </cell>
          <cell r="L158">
            <v>3812.2725099999998</v>
          </cell>
          <cell r="M158">
            <v>0</v>
          </cell>
        </row>
        <row r="159">
          <cell r="C159" t="str">
            <v>Комплекс процессных мероприятий "Обеспечение создания и функционирования отдельных систем региональной безопасности на территории Кабардино-Балкарской Республики"</v>
          </cell>
          <cell r="D159" t="str">
            <v>24 4 98 00000</v>
          </cell>
          <cell r="E159">
            <v>60276.04</v>
          </cell>
          <cell r="F159">
            <v>60276.04</v>
          </cell>
          <cell r="G159">
            <v>0</v>
          </cell>
          <cell r="H159">
            <v>60276.009999999995</v>
          </cell>
          <cell r="I159">
            <v>60276.009999999995</v>
          </cell>
          <cell r="J159">
            <v>0</v>
          </cell>
          <cell r="K159">
            <v>21373.745060000001</v>
          </cell>
          <cell r="L159">
            <v>21373.745060000001</v>
          </cell>
          <cell r="M159">
            <v>0</v>
          </cell>
        </row>
        <row r="160">
          <cell r="C160" t="str">
            <v>Комплекс процессных мероприятий "Развитие системы обеспечения вызова экстренных оперативных служб по единому номеру 112 в Кабардино-Балкарской Республике"</v>
          </cell>
          <cell r="D160" t="str">
            <v>24 4 99 00000</v>
          </cell>
          <cell r="E160">
            <v>18412.7</v>
          </cell>
          <cell r="F160">
            <v>18412.7</v>
          </cell>
          <cell r="G160">
            <v>0</v>
          </cell>
          <cell r="H160">
            <v>18412.7</v>
          </cell>
          <cell r="I160">
            <v>18412.7</v>
          </cell>
          <cell r="J160">
            <v>0</v>
          </cell>
          <cell r="K160">
            <v>1219.3363899999999</v>
          </cell>
          <cell r="L160">
            <v>1219.3363899999999</v>
          </cell>
          <cell r="M160">
            <v>0</v>
          </cell>
        </row>
        <row r="161">
          <cell r="C161" t="str">
            <v>Резервные средства</v>
          </cell>
          <cell r="D161" t="str">
            <v>24 9 01 00000</v>
          </cell>
          <cell r="E161">
            <v>50000</v>
          </cell>
          <cell r="F161">
            <v>50000</v>
          </cell>
          <cell r="G161">
            <v>0</v>
          </cell>
          <cell r="H161">
            <v>39475.47</v>
          </cell>
          <cell r="I161">
            <v>39475.47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</row>
        <row r="162">
          <cell r="C162" t="str">
            <v>Государственная программа Кабардино-Балкарской Республики "Развитие сельского хозяйства и регулирование рынков сельскохозяйственной продукции, сырья и продовольствия в Кабардино-Балкарской Республике"</v>
          </cell>
          <cell r="D162" t="str">
            <v>25 0 00 00000</v>
          </cell>
          <cell r="E162">
            <v>2891497.32</v>
          </cell>
          <cell r="F162">
            <v>442183.42000000016</v>
          </cell>
          <cell r="G162">
            <v>2449313.9</v>
          </cell>
          <cell r="H162">
            <v>2891497.3500000006</v>
          </cell>
          <cell r="I162">
            <v>442183.45000000019</v>
          </cell>
          <cell r="J162">
            <v>2449313.9</v>
          </cell>
          <cell r="K162">
            <v>1966561.8159900003</v>
          </cell>
          <cell r="L162">
            <v>198571.3210100001</v>
          </cell>
          <cell r="M162">
            <v>1767990.49498</v>
          </cell>
        </row>
        <row r="163">
          <cell r="C163" t="str">
            <v>Региональный проект "Развитие отраслей и техническая модернизация агропромышленного комплекса"</v>
          </cell>
          <cell r="D163" t="str">
            <v>25 2 01 00000</v>
          </cell>
          <cell r="E163">
            <v>1642863.8000000003</v>
          </cell>
          <cell r="F163">
            <v>82143.200000000186</v>
          </cell>
          <cell r="G163">
            <v>1560720.6</v>
          </cell>
          <cell r="H163">
            <v>1642863.79</v>
          </cell>
          <cell r="I163">
            <v>82143.190000000177</v>
          </cell>
          <cell r="J163">
            <v>1560720.5999999999</v>
          </cell>
          <cell r="K163">
            <v>1327383.44246</v>
          </cell>
          <cell r="L163">
            <v>66369.17219000007</v>
          </cell>
          <cell r="M163">
            <v>1261014.27027</v>
          </cell>
        </row>
        <row r="164">
          <cell r="C164" t="str">
            <v>Региональный проект "Создание условий для независимости и конкурентоспособности отечественного агропромышленного комплекса"</v>
          </cell>
          <cell r="D164" t="str">
            <v>25 2 03 00000</v>
          </cell>
          <cell r="E164">
            <v>2100</v>
          </cell>
          <cell r="F164">
            <v>2100</v>
          </cell>
          <cell r="G164">
            <v>0</v>
          </cell>
          <cell r="H164">
            <v>2100</v>
          </cell>
          <cell r="I164">
            <v>2100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</row>
        <row r="165">
          <cell r="C165" t="str">
            <v>Региональный проект "Стимулирование развития виноградарства и виноделия"</v>
          </cell>
          <cell r="D165" t="str">
            <v>25 2 04 00000</v>
          </cell>
          <cell r="E165">
            <v>280282.8</v>
          </cell>
          <cell r="F165">
            <v>14014.099999999977</v>
          </cell>
          <cell r="G165">
            <v>266268.7</v>
          </cell>
          <cell r="H165">
            <v>280282.84000000003</v>
          </cell>
          <cell r="I165">
            <v>14014.140000000014</v>
          </cell>
          <cell r="J165">
            <v>266268.7</v>
          </cell>
          <cell r="K165">
            <v>0</v>
          </cell>
          <cell r="L165">
            <v>0</v>
          </cell>
          <cell r="M165">
            <v>0</v>
          </cell>
        </row>
        <row r="166">
          <cell r="C166" t="str">
            <v>Региональный проект "Развитие отраслей овощеводства и картофелеводства"</v>
          </cell>
          <cell r="D166" t="str">
            <v>25 2 06 00000</v>
          </cell>
          <cell r="E166">
            <v>88143</v>
          </cell>
          <cell r="F166">
            <v>4407.1999999999971</v>
          </cell>
          <cell r="G166">
            <v>83735.8</v>
          </cell>
          <cell r="H166">
            <v>88142.939999999988</v>
          </cell>
          <cell r="I166">
            <v>4407.1399999999994</v>
          </cell>
          <cell r="J166">
            <v>83735.799999999988</v>
          </cell>
          <cell r="K166">
            <v>86343.789479999992</v>
          </cell>
          <cell r="L166">
            <v>4317.1894900000043</v>
          </cell>
          <cell r="M166">
            <v>82026.599989999988</v>
          </cell>
        </row>
        <row r="167">
          <cell r="C167" t="str">
            <v>Региональный проект "Вовлечение в оборот и комплексная мелиорация земель сельскохозяйственного назначения"</v>
          </cell>
          <cell r="D167" t="str">
            <v>25 2 07 00000</v>
          </cell>
          <cell r="E167">
            <v>320894.10000000003</v>
          </cell>
          <cell r="F167">
            <v>16044.700000000012</v>
          </cell>
          <cell r="G167">
            <v>304849.40000000002</v>
          </cell>
          <cell r="H167">
            <v>320894.11</v>
          </cell>
          <cell r="I167">
            <v>16044.709999999963</v>
          </cell>
          <cell r="J167">
            <v>304849.40000000002</v>
          </cell>
          <cell r="K167">
            <v>316253.13062999997</v>
          </cell>
          <cell r="L167">
            <v>15812.656550000014</v>
          </cell>
          <cell r="M167">
            <v>300440.47407999996</v>
          </cell>
        </row>
        <row r="168">
          <cell r="C168" t="str">
            <v>Региональный проект "Акселерация субъектов малого и среднего предпринимательства"</v>
          </cell>
          <cell r="D168" t="str">
            <v>25 2 I5 00000</v>
          </cell>
          <cell r="E168">
            <v>115311.1</v>
          </cell>
          <cell r="F168">
            <v>1153.1000000000058</v>
          </cell>
          <cell r="G168">
            <v>114158</v>
          </cell>
          <cell r="H168">
            <v>115311.09999999999</v>
          </cell>
          <cell r="I168">
            <v>1153.0999999999913</v>
          </cell>
          <cell r="J168">
            <v>114158</v>
          </cell>
          <cell r="K168">
            <v>17591.77694</v>
          </cell>
          <cell r="L168">
            <v>175.91651999999885</v>
          </cell>
          <cell r="M168">
            <v>17415.860420000001</v>
          </cell>
        </row>
        <row r="169">
          <cell r="C169" t="str">
            <v>Региональный проект "Экспорт продукции агропромышленного комплекса"</v>
          </cell>
          <cell r="D169" t="str">
            <v>25 2 T2 00000</v>
          </cell>
          <cell r="E169">
            <v>120789.29999999999</v>
          </cell>
          <cell r="F169">
            <v>1207.8999999999942</v>
          </cell>
          <cell r="G169">
            <v>119581.4</v>
          </cell>
          <cell r="H169">
            <v>120789.29</v>
          </cell>
          <cell r="I169">
            <v>1207.8899999999994</v>
          </cell>
          <cell r="J169">
            <v>119581.4</v>
          </cell>
          <cell r="K169">
            <v>108175.04065000001</v>
          </cell>
          <cell r="L169">
            <v>1081.7504300000146</v>
          </cell>
          <cell r="M169">
            <v>107093.29022</v>
          </cell>
        </row>
        <row r="170">
          <cell r="C170" t="str">
            <v>Ведомственный проект "Отдельные мероприятия в области сельского хозяйства"</v>
          </cell>
          <cell r="D170" t="str">
            <v>25 3 03 00000</v>
          </cell>
          <cell r="E170">
            <v>8000</v>
          </cell>
          <cell r="F170">
            <v>8000</v>
          </cell>
          <cell r="G170">
            <v>0</v>
          </cell>
          <cell r="H170">
            <v>8000</v>
          </cell>
          <cell r="I170">
            <v>8000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</row>
        <row r="171">
          <cell r="C171" t="str">
            <v>Комплекс процессных мероприятий "Обеспечение деятельности Министерства сельского хозяйства Кабардино-Балкарской Республики"</v>
          </cell>
          <cell r="D171" t="str">
            <v>25 4 01 00000</v>
          </cell>
          <cell r="E171">
            <v>79430.880000000005</v>
          </cell>
          <cell r="F171">
            <v>79430.880000000005</v>
          </cell>
          <cell r="G171">
            <v>0</v>
          </cell>
          <cell r="H171">
            <v>79430.929999999993</v>
          </cell>
          <cell r="I171">
            <v>79430.929999999993</v>
          </cell>
          <cell r="J171">
            <v>0</v>
          </cell>
          <cell r="K171">
            <v>26302.262329999998</v>
          </cell>
          <cell r="L171">
            <v>26302.262329999998</v>
          </cell>
          <cell r="M171">
            <v>0</v>
          </cell>
        </row>
        <row r="172">
          <cell r="C172" t="str">
            <v>Комплекс процессных мероприятий "Организация ветеринарного и фитосанитарного надзора"</v>
          </cell>
          <cell r="D172" t="str">
            <v>25 4 02 00000</v>
          </cell>
          <cell r="E172">
            <v>233682.34</v>
          </cell>
          <cell r="F172">
            <v>233682.34</v>
          </cell>
          <cell r="G172">
            <v>0</v>
          </cell>
          <cell r="H172">
            <v>233682.35</v>
          </cell>
          <cell r="I172">
            <v>233682.35</v>
          </cell>
          <cell r="J172">
            <v>0</v>
          </cell>
          <cell r="K172">
            <v>84512.373500000002</v>
          </cell>
          <cell r="L172">
            <v>84512.373500000002</v>
          </cell>
          <cell r="M172">
            <v>0</v>
          </cell>
        </row>
        <row r="173">
          <cell r="C173" t="str">
            <v>Государственная программа Кабардино-Балкарской Республики "Развитие лесного хозяйства в Кабардино-Балкарской Республике"</v>
          </cell>
          <cell r="D173" t="str">
            <v>29 0 00 00000</v>
          </cell>
          <cell r="E173">
            <v>165741.73000000001</v>
          </cell>
          <cell r="F173">
            <v>23817.73000000001</v>
          </cell>
          <cell r="G173">
            <v>141924</v>
          </cell>
          <cell r="H173">
            <v>165741.75999999992</v>
          </cell>
          <cell r="I173">
            <v>23817.739999999947</v>
          </cell>
          <cell r="J173">
            <v>141924.01999999999</v>
          </cell>
          <cell r="K173">
            <v>63123.539809999995</v>
          </cell>
          <cell r="L173">
            <v>6903.6085399999938</v>
          </cell>
          <cell r="M173">
            <v>56219.931270000001</v>
          </cell>
        </row>
        <row r="174">
          <cell r="C174" t="str">
            <v>Региональный проект "Сохранение лесов"</v>
          </cell>
          <cell r="D174" t="str">
            <v>29 2 GА 00000</v>
          </cell>
          <cell r="E174">
            <v>9701.2999999999993</v>
          </cell>
          <cell r="F174">
            <v>0</v>
          </cell>
          <cell r="G174">
            <v>9701.2999999999993</v>
          </cell>
          <cell r="H174">
            <v>9701.2999999999993</v>
          </cell>
          <cell r="I174">
            <v>0</v>
          </cell>
          <cell r="J174">
            <v>9701.2999999999993</v>
          </cell>
          <cell r="K174">
            <v>5362.78622</v>
          </cell>
          <cell r="L174">
            <v>0</v>
          </cell>
          <cell r="M174">
            <v>5362.78622</v>
          </cell>
        </row>
        <row r="175">
          <cell r="C175" t="str">
            <v>Региональный проект "Стимулирование спроса на отечественные беспилотные авиационные системы"</v>
          </cell>
          <cell r="D175" t="str">
            <v>29 2 Y4 00000</v>
          </cell>
          <cell r="E175">
            <v>10500</v>
          </cell>
          <cell r="F175">
            <v>0</v>
          </cell>
          <cell r="G175">
            <v>10500</v>
          </cell>
          <cell r="H175">
            <v>10500</v>
          </cell>
          <cell r="I175">
            <v>0</v>
          </cell>
          <cell r="J175">
            <v>10500</v>
          </cell>
          <cell r="K175">
            <v>0</v>
          </cell>
          <cell r="L175">
            <v>0</v>
          </cell>
          <cell r="M175">
            <v>0</v>
          </cell>
        </row>
        <row r="176">
          <cell r="C176" t="str">
            <v>Комплекс процессных мероприятий "Обеспечение эффективной реализации государственных функций в области лесных отношений"</v>
          </cell>
          <cell r="D176" t="str">
            <v>29 4 01 00000</v>
          </cell>
          <cell r="E176">
            <v>145540.43000000002</v>
          </cell>
          <cell r="F176">
            <v>23817.73000000001</v>
          </cell>
          <cell r="G176">
            <v>121722.70000000001</v>
          </cell>
          <cell r="H176">
            <v>145540.45999999993</v>
          </cell>
          <cell r="I176">
            <v>23817.739999999947</v>
          </cell>
          <cell r="J176">
            <v>121722.71999999999</v>
          </cell>
          <cell r="K176">
            <v>57760.753589999993</v>
          </cell>
          <cell r="L176">
            <v>6903.6085399999938</v>
          </cell>
          <cell r="M176">
            <v>50857.145049999999</v>
          </cell>
        </row>
        <row r="177">
          <cell r="C177" t="str">
            <v>Государственная программа Кабардино-Балкарской Республики "Энергоэффективность и развитие энергетики в Кабардино-Балкарской Республике"</v>
          </cell>
          <cell r="D177" t="str">
            <v>30 0 00 00000</v>
          </cell>
          <cell r="E177">
            <v>69000</v>
          </cell>
          <cell r="F177">
            <v>3450</v>
          </cell>
          <cell r="G177">
            <v>65550</v>
          </cell>
          <cell r="H177">
            <v>69815.16</v>
          </cell>
          <cell r="I177">
            <v>3490.76</v>
          </cell>
          <cell r="J177">
            <v>66324.399999999994</v>
          </cell>
          <cell r="K177">
            <v>0</v>
          </cell>
          <cell r="L177">
            <v>0</v>
          </cell>
          <cell r="M177">
            <v>0</v>
          </cell>
        </row>
        <row r="178">
          <cell r="C178" t="str">
            <v>Региональный проект "Развитие рынка природного газа как моторного топлива"</v>
          </cell>
          <cell r="E178">
            <v>0</v>
          </cell>
          <cell r="F178">
            <v>0</v>
          </cell>
          <cell r="G178">
            <v>0</v>
          </cell>
          <cell r="H178">
            <v>815.16</v>
          </cell>
          <cell r="I178">
            <v>40.759999999999991</v>
          </cell>
          <cell r="J178">
            <v>774.4</v>
          </cell>
          <cell r="K178">
            <v>0</v>
          </cell>
          <cell r="L178">
            <v>0</v>
          </cell>
          <cell r="M178">
            <v>0</v>
          </cell>
        </row>
        <row r="179">
          <cell r="C179" t="str">
            <v>Региональный проект "Электроавтомобиль"</v>
          </cell>
          <cell r="D179" t="str">
            <v>30 2 9J 00000</v>
          </cell>
          <cell r="E179">
            <v>69000</v>
          </cell>
          <cell r="F179">
            <v>3450</v>
          </cell>
          <cell r="G179">
            <v>65550</v>
          </cell>
          <cell r="H179">
            <v>69000</v>
          </cell>
          <cell r="I179">
            <v>3450</v>
          </cell>
          <cell r="J179">
            <v>65550</v>
          </cell>
          <cell r="K179">
            <v>0</v>
          </cell>
          <cell r="L179">
            <v>0</v>
          </cell>
          <cell r="M179">
            <v>0</v>
          </cell>
        </row>
        <row r="180">
          <cell r="C180" t="str">
            <v>Государственная программа Кабардино-Балкарской Республики "Управление государственным имуществом Кабардино-Балкарской Республики"</v>
          </cell>
          <cell r="D180" t="str">
            <v>38 0 00 00000</v>
          </cell>
          <cell r="E180">
            <v>47468.76</v>
          </cell>
          <cell r="F180">
            <v>47468.76</v>
          </cell>
          <cell r="G180">
            <v>0</v>
          </cell>
          <cell r="H180">
            <v>47468.770000000004</v>
          </cell>
          <cell r="I180">
            <v>47468.770000000004</v>
          </cell>
          <cell r="J180">
            <v>0</v>
          </cell>
          <cell r="K180">
            <v>15260.88924</v>
          </cell>
          <cell r="L180">
            <v>15260.88924</v>
          </cell>
          <cell r="M180">
            <v>0</v>
          </cell>
        </row>
        <row r="181">
          <cell r="C181" t="str">
            <v>Региональный проект "Национальная система пространственных данных"</v>
          </cell>
          <cell r="D181" t="str">
            <v>38 2 4F 00000</v>
          </cell>
          <cell r="E181">
            <v>346</v>
          </cell>
          <cell r="F181">
            <v>346</v>
          </cell>
          <cell r="G181">
            <v>0</v>
          </cell>
          <cell r="H181">
            <v>346</v>
          </cell>
          <cell r="I181">
            <v>346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2">
          <cell r="C182" t="str">
            <v>Комплекс процессных мероприятий "Управление государственным имуществом Кабардино-Балкарской Республики"</v>
          </cell>
          <cell r="D182" t="str">
            <v>38 4 12 00000</v>
          </cell>
          <cell r="E182">
            <v>47122.76</v>
          </cell>
          <cell r="F182">
            <v>47122.76</v>
          </cell>
          <cell r="G182">
            <v>0</v>
          </cell>
          <cell r="H182">
            <v>47122.770000000004</v>
          </cell>
          <cell r="I182">
            <v>47122.770000000004</v>
          </cell>
          <cell r="J182">
            <v>0</v>
          </cell>
          <cell r="K182">
            <v>15260.88924</v>
          </cell>
          <cell r="L182">
            <v>15260.88924</v>
          </cell>
          <cell r="M182">
            <v>0</v>
          </cell>
        </row>
        <row r="183">
          <cell r="C183" t="str">
            <v>Государственная программа Кабардино-Балкарской Республики "Управление государственными финансами, государственным долгом и межбюджетными отношениями в Кабардино-Балкарской Республике"</v>
          </cell>
          <cell r="D183" t="str">
            <v>39 0 00 00000</v>
          </cell>
          <cell r="E183">
            <v>1104540.53</v>
          </cell>
          <cell r="F183">
            <v>1104540.53</v>
          </cell>
          <cell r="G183">
            <v>0</v>
          </cell>
          <cell r="H183">
            <v>971753.44</v>
          </cell>
          <cell r="I183">
            <v>971753.44</v>
          </cell>
          <cell r="J183">
            <v>0</v>
          </cell>
          <cell r="K183">
            <v>221443.52664999999</v>
          </cell>
          <cell r="L183">
            <v>221443.52664999999</v>
          </cell>
          <cell r="M183">
            <v>0</v>
          </cell>
        </row>
        <row r="184">
          <cell r="C184" t="str">
            <v>Комплекс процессных мероприятий "Поддержка и организация направления муниципальным образованиям Кабардино-Балкарской Республики межбюджетных трансфертов с целью выравнивания их бюджетной обеспеченности, обеспечения сбалансированности бюджетов муниципальных образований Кабардино-Балкарской Республики, социально-экономического развития и исполнения делегированных полномочий"</v>
          </cell>
          <cell r="D184" t="str">
            <v>39 4 01 00000</v>
          </cell>
          <cell r="E184">
            <v>720673.17999999993</v>
          </cell>
          <cell r="F184">
            <v>720673.17999999993</v>
          </cell>
          <cell r="G184">
            <v>0</v>
          </cell>
          <cell r="H184">
            <v>720673.2</v>
          </cell>
          <cell r="I184">
            <v>720673.2</v>
          </cell>
          <cell r="J184">
            <v>0</v>
          </cell>
          <cell r="K184">
            <v>179932.28269999998</v>
          </cell>
          <cell r="L184">
            <v>179932.28269999998</v>
          </cell>
          <cell r="M184">
            <v>0</v>
          </cell>
        </row>
        <row r="185">
          <cell r="C185" t="str">
            <v>Комплекс процессных мероприятий "Организация и управление бюджетным процессом и повышение его открытости"</v>
          </cell>
          <cell r="D185" t="str">
            <v>39 4 02 00000</v>
          </cell>
          <cell r="E185">
            <v>150000</v>
          </cell>
          <cell r="F185">
            <v>150000</v>
          </cell>
          <cell r="G185">
            <v>0</v>
          </cell>
          <cell r="H185">
            <v>16828.73</v>
          </cell>
          <cell r="I185">
            <v>16828.73</v>
          </cell>
          <cell r="J185">
            <v>0</v>
          </cell>
          <cell r="K185">
            <v>8410</v>
          </cell>
          <cell r="L185">
            <v>8410</v>
          </cell>
          <cell r="M185">
            <v>0</v>
          </cell>
        </row>
        <row r="186">
          <cell r="C186" t="str">
            <v>Комплекс процессных мероприятий "Сопровождение информационных систем обеспечения бюджетных правоотношений"</v>
          </cell>
          <cell r="D186" t="str">
            <v>39 4 04 00000</v>
          </cell>
          <cell r="E186">
            <v>52360.4</v>
          </cell>
          <cell r="F186">
            <v>52360.4</v>
          </cell>
          <cell r="G186">
            <v>0</v>
          </cell>
          <cell r="H186">
            <v>52360.4</v>
          </cell>
          <cell r="I186">
            <v>52360.4</v>
          </cell>
          <cell r="J186">
            <v>0</v>
          </cell>
          <cell r="K186">
            <v>321.04199999999997</v>
          </cell>
          <cell r="L186">
            <v>321.04199999999997</v>
          </cell>
          <cell r="M186">
            <v>0</v>
          </cell>
        </row>
        <row r="187">
          <cell r="C187" t="str">
            <v>Комплекс процессных мероприятий "Поощрение муниципальных образований Кабардино-Балкарской Республики по итогам оценки эффективности деятельности органов местного самоуправления"</v>
          </cell>
          <cell r="D187" t="str">
            <v>39 4 05 00000</v>
          </cell>
          <cell r="E187">
            <v>15000</v>
          </cell>
          <cell r="F187">
            <v>15000</v>
          </cell>
          <cell r="G187">
            <v>0</v>
          </cell>
          <cell r="H187">
            <v>15000</v>
          </cell>
          <cell r="I187">
            <v>15000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</row>
        <row r="188">
          <cell r="C188" t="str">
            <v>Комплекс процессных мероприятий "Управление государственным долгом и государственными финансовыми активами"</v>
          </cell>
          <cell r="D188" t="str">
            <v>39 4 08 00000</v>
          </cell>
          <cell r="E188">
            <v>77714</v>
          </cell>
          <cell r="F188">
            <v>77714</v>
          </cell>
          <cell r="G188">
            <v>0</v>
          </cell>
          <cell r="H188">
            <v>77713.97</v>
          </cell>
          <cell r="I188">
            <v>77713.97</v>
          </cell>
          <cell r="J188">
            <v>0</v>
          </cell>
          <cell r="K188">
            <v>652.60716000000002</v>
          </cell>
          <cell r="L188">
            <v>652.60716000000002</v>
          </cell>
          <cell r="M188">
            <v>0</v>
          </cell>
        </row>
        <row r="189">
          <cell r="C189" t="str">
            <v>Комплекс процессных мероприятий "Обеспечение деятельности Министерства финансов Кабардино-Балкарской Республики"</v>
          </cell>
          <cell r="D189" t="str">
            <v>39 4 15 00000</v>
          </cell>
          <cell r="E189">
            <v>88792.950000000012</v>
          </cell>
          <cell r="F189">
            <v>88792.950000000012</v>
          </cell>
          <cell r="G189">
            <v>0</v>
          </cell>
          <cell r="H189">
            <v>89177.14</v>
          </cell>
          <cell r="I189">
            <v>89177.14</v>
          </cell>
          <cell r="J189">
            <v>0</v>
          </cell>
          <cell r="K189">
            <v>32127.594789999999</v>
          </cell>
          <cell r="L189">
            <v>32127.594789999999</v>
          </cell>
          <cell r="M189">
            <v>0</v>
          </cell>
        </row>
        <row r="190">
          <cell r="C190" t="str">
            <v>Государственная программа Кабардино-Балкарской Республики "Формирование современной городской среды"</v>
          </cell>
          <cell r="D190" t="str">
            <v>40 0 00 00000</v>
          </cell>
          <cell r="E190">
            <v>407217.70000000007</v>
          </cell>
          <cell r="F190">
            <v>4072.2000000000698</v>
          </cell>
          <cell r="G190">
            <v>403145.5</v>
          </cell>
          <cell r="H190">
            <v>407217.67000000004</v>
          </cell>
          <cell r="I190">
            <v>4072.1800000000512</v>
          </cell>
          <cell r="J190">
            <v>403145.49</v>
          </cell>
          <cell r="K190">
            <v>101206.81698999999</v>
          </cell>
          <cell r="L190">
            <v>1012.0674599999911</v>
          </cell>
          <cell r="M190">
            <v>100194.74953</v>
          </cell>
        </row>
        <row r="191">
          <cell r="C191" t="str">
            <v>Региональный проект "Формирование комфортной городской среды"</v>
          </cell>
          <cell r="D191" t="str">
            <v>40 2 F2 00000</v>
          </cell>
          <cell r="E191">
            <v>407217.70000000007</v>
          </cell>
          <cell r="F191">
            <v>4072.2000000000698</v>
          </cell>
          <cell r="G191">
            <v>403145.5</v>
          </cell>
          <cell r="H191">
            <v>407217.67000000004</v>
          </cell>
          <cell r="I191">
            <v>4072.1800000000512</v>
          </cell>
          <cell r="J191">
            <v>403145.49</v>
          </cell>
          <cell r="K191">
            <v>101206.81698999999</v>
          </cell>
          <cell r="L191">
            <v>1012.0674599999911</v>
          </cell>
          <cell r="M191">
            <v>100194.74953</v>
          </cell>
        </row>
        <row r="192">
          <cell r="C192" t="str">
            <v>Государственная программа Кабардино-Балкарской Республики "Реализация государственной национальной политики и общественных проектов в Кабардино-Балкарской Республике"</v>
          </cell>
          <cell r="D192" t="str">
            <v>46 0 00 00000</v>
          </cell>
          <cell r="E192">
            <v>57577.75</v>
          </cell>
          <cell r="F192">
            <v>49927.850000000006</v>
          </cell>
          <cell r="G192">
            <v>7649.9000000000005</v>
          </cell>
          <cell r="H192">
            <v>63577.72</v>
          </cell>
          <cell r="I192">
            <v>49927.820000000007</v>
          </cell>
          <cell r="J192">
            <v>13649.9</v>
          </cell>
          <cell r="K192">
            <v>11908.171109999999</v>
          </cell>
          <cell r="L192">
            <v>11908.171109999999</v>
          </cell>
          <cell r="M192">
            <v>0</v>
          </cell>
        </row>
        <row r="193">
          <cell r="C193" t="str">
            <v>Региональный проект "Совершенствование государственно-общественного партнерства в сфере государственной национальной политики"</v>
          </cell>
          <cell r="D193" t="str">
            <v>46 2 01 00000</v>
          </cell>
          <cell r="E193">
            <v>7328.5300000000007</v>
          </cell>
          <cell r="F193">
            <v>366.43000000000029</v>
          </cell>
          <cell r="G193">
            <v>6962.1</v>
          </cell>
          <cell r="H193">
            <v>7328.53</v>
          </cell>
          <cell r="I193">
            <v>366.42999999999938</v>
          </cell>
          <cell r="J193">
            <v>6962.1</v>
          </cell>
          <cell r="K193">
            <v>0</v>
          </cell>
          <cell r="L193">
            <v>0</v>
          </cell>
          <cell r="M193">
            <v>0</v>
          </cell>
        </row>
        <row r="194">
          <cell r="C194" t="str">
            <v>Ведомственный проект "Совершенствование государственно-общественного партнерства в сфере национальной политики, духовно-просветительской деятельности и поддержки общественных проектов"</v>
          </cell>
          <cell r="D194" t="str">
            <v>46 3 99 00000</v>
          </cell>
          <cell r="E194">
            <v>22615</v>
          </cell>
          <cell r="F194">
            <v>22615</v>
          </cell>
          <cell r="G194">
            <v>0</v>
          </cell>
          <cell r="H194">
            <v>28615</v>
          </cell>
          <cell r="I194">
            <v>22615</v>
          </cell>
          <cell r="J194">
            <v>6000</v>
          </cell>
          <cell r="K194">
            <v>3975</v>
          </cell>
          <cell r="L194">
            <v>3975</v>
          </cell>
          <cell r="M194">
            <v>0</v>
          </cell>
        </row>
        <row r="195">
          <cell r="C195" t="str">
            <v>Комплекс процессных мероприятий "Укрепление единства российской нации, формирование общероссийской гражданской идентичности и этнокультурное развитие народов России"</v>
          </cell>
          <cell r="D195" t="str">
            <v>46 4 01 00000</v>
          </cell>
          <cell r="E195">
            <v>1000</v>
          </cell>
          <cell r="F195">
            <v>1000</v>
          </cell>
          <cell r="G195">
            <v>0</v>
          </cell>
          <cell r="H195">
            <v>1000</v>
          </cell>
          <cell r="I195">
            <v>1000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6">
          <cell r="C196" t="str">
            <v>Комплекс процессных мероприятий "Обеспечение деятельности Министерства по делам национальностей и общественным проектам Кабардино-Балкарской Республики"</v>
          </cell>
          <cell r="D196" t="str">
            <v>46 4 02 00000</v>
          </cell>
          <cell r="E196">
            <v>22161.420000000002</v>
          </cell>
          <cell r="F196">
            <v>22161.420000000002</v>
          </cell>
          <cell r="G196">
            <v>0</v>
          </cell>
          <cell r="H196">
            <v>22161.390000000003</v>
          </cell>
          <cell r="I196">
            <v>22161.390000000003</v>
          </cell>
          <cell r="J196">
            <v>0</v>
          </cell>
          <cell r="K196">
            <v>7733.1711100000002</v>
          </cell>
          <cell r="L196">
            <v>7733.1711100000002</v>
          </cell>
          <cell r="M196">
            <v>0</v>
          </cell>
        </row>
        <row r="197">
          <cell r="C197" t="str">
            <v>Комплекс процессных мероприятий "Обеспечение реализации Государственной программы по оказанию содействия добровольному переселению в Российскую Федерацию соотечественников, проживающих за рубежом"</v>
          </cell>
          <cell r="D197" t="str">
            <v>46 4 97 00000</v>
          </cell>
          <cell r="E197">
            <v>724</v>
          </cell>
          <cell r="F197">
            <v>36.200000000000045</v>
          </cell>
          <cell r="G197">
            <v>687.8</v>
          </cell>
          <cell r="H197">
            <v>724</v>
          </cell>
          <cell r="I197">
            <v>36.200000000000045</v>
          </cell>
          <cell r="J197">
            <v>687.8</v>
          </cell>
          <cell r="K197">
            <v>0</v>
          </cell>
          <cell r="L197">
            <v>0</v>
          </cell>
          <cell r="M197">
            <v>0</v>
          </cell>
        </row>
        <row r="198">
          <cell r="C198" t="str">
            <v>Комплекс процессных мероприятий "Поддержка соотечественников, проживающих за рубежом"</v>
          </cell>
          <cell r="D198" t="str">
            <v>46 4 99 00000</v>
          </cell>
          <cell r="E198">
            <v>3748.8</v>
          </cell>
          <cell r="F198">
            <v>3748.8</v>
          </cell>
          <cell r="G198">
            <v>0</v>
          </cell>
          <cell r="H198">
            <v>3748.8</v>
          </cell>
          <cell r="I198">
            <v>3748.8</v>
          </cell>
          <cell r="J198">
            <v>0</v>
          </cell>
          <cell r="K198">
            <v>200</v>
          </cell>
          <cell r="L198">
            <v>200</v>
          </cell>
          <cell r="M198">
            <v>0</v>
          </cell>
        </row>
        <row r="199">
          <cell r="C199" t="str">
            <v>Государственная программа Кабардино-Балкарской Республики "Комплексное развитие сельских территорий Кабардино-Балкарской Республики"</v>
          </cell>
          <cell r="D199" t="str">
            <v>48 0 00 00000</v>
          </cell>
          <cell r="E199">
            <v>385033.92999999993</v>
          </cell>
          <cell r="F199">
            <v>3850.4299999999989</v>
          </cell>
          <cell r="G199">
            <v>381183.49999999994</v>
          </cell>
          <cell r="H199">
            <v>385033.98</v>
          </cell>
          <cell r="I199">
            <v>3850.4799999999873</v>
          </cell>
          <cell r="J199">
            <v>381183.5</v>
          </cell>
          <cell r="K199">
            <v>131305.51002000002</v>
          </cell>
          <cell r="L199">
            <v>1313.1032900000014</v>
          </cell>
          <cell r="M199">
            <v>129992.40673000002</v>
          </cell>
        </row>
        <row r="200">
          <cell r="C200" t="str">
            <v>Региональный проект "Развитие жилищного строительства на сельских территориях и повышение уровня благоустройства домовладений"</v>
          </cell>
          <cell r="D200" t="str">
            <v>48 2 01 00000</v>
          </cell>
          <cell r="E200">
            <v>3086.5</v>
          </cell>
          <cell r="F200">
            <v>30.900000000000091</v>
          </cell>
          <cell r="G200">
            <v>3055.6</v>
          </cell>
          <cell r="H200">
            <v>3086.5</v>
          </cell>
          <cell r="I200">
            <v>30.900000000000091</v>
          </cell>
          <cell r="J200">
            <v>3055.6</v>
          </cell>
          <cell r="K200">
            <v>3086.5</v>
          </cell>
          <cell r="L200">
            <v>30.900000000000091</v>
          </cell>
          <cell r="M200">
            <v>3055.6</v>
          </cell>
        </row>
        <row r="201">
          <cell r="C201" t="str">
            <v>Региональный проект "Современный облик сельских территорий"</v>
          </cell>
          <cell r="D201" t="str">
            <v>48 2 04 00000</v>
          </cell>
          <cell r="E201">
            <v>292200.39999999997</v>
          </cell>
          <cell r="F201">
            <v>2922</v>
          </cell>
          <cell r="G201">
            <v>289278.39999999997</v>
          </cell>
          <cell r="H201">
            <v>292200.5</v>
          </cell>
          <cell r="I201">
            <v>2922.0999999999767</v>
          </cell>
          <cell r="J201">
            <v>289278.40000000002</v>
          </cell>
          <cell r="K201">
            <v>103979.01002000002</v>
          </cell>
          <cell r="L201">
            <v>1039.8036100000027</v>
          </cell>
          <cell r="M201">
            <v>102939.20641000001</v>
          </cell>
        </row>
        <row r="202">
          <cell r="C202" t="str">
            <v>Региональный проект "Развитие транспортной инфраструктуры на сельских территориях"</v>
          </cell>
          <cell r="D202" t="str">
            <v>48 2 05 00000</v>
          </cell>
          <cell r="E202">
            <v>89747.03</v>
          </cell>
          <cell r="F202">
            <v>897.52999999999884</v>
          </cell>
          <cell r="G202">
            <v>88849.5</v>
          </cell>
          <cell r="H202">
            <v>89746.98000000001</v>
          </cell>
          <cell r="I202">
            <v>897.48000000001048</v>
          </cell>
          <cell r="J202">
            <v>88849.5</v>
          </cell>
          <cell r="K202">
            <v>24240</v>
          </cell>
          <cell r="L202">
            <v>242.39967999999863</v>
          </cell>
          <cell r="M202">
            <v>23997.600320000001</v>
          </cell>
        </row>
        <row r="203">
          <cell r="C203" t="str">
            <v>Государственная программа Кабардино-Балкарской Республики "Развитие молодежной политики в Кабардино-Балкарской Республике"</v>
          </cell>
          <cell r="D203" t="str">
            <v>52 0 00 00000</v>
          </cell>
          <cell r="E203">
            <v>293367.73</v>
          </cell>
          <cell r="F203">
            <v>97944.729999999981</v>
          </cell>
          <cell r="G203">
            <v>195423.00000000003</v>
          </cell>
          <cell r="H203">
            <v>293367.68999999994</v>
          </cell>
          <cell r="I203">
            <v>97944.68</v>
          </cell>
          <cell r="J203">
            <v>195423.01</v>
          </cell>
          <cell r="K203">
            <v>98599.600319999983</v>
          </cell>
          <cell r="L203">
            <v>26564.421039999997</v>
          </cell>
          <cell r="M203">
            <v>72035.179279999997</v>
          </cell>
        </row>
        <row r="204">
          <cell r="C204" t="str">
            <v>Региональный проект "Социальная активность"</v>
          </cell>
          <cell r="D204" t="str">
            <v>52 2 E8 00000</v>
          </cell>
          <cell r="E204">
            <v>9492.02</v>
          </cell>
          <cell r="F204">
            <v>94.920000000000073</v>
          </cell>
          <cell r="G204">
            <v>9397.1</v>
          </cell>
          <cell r="H204">
            <v>9492.02</v>
          </cell>
          <cell r="I204">
            <v>94.920000000000073</v>
          </cell>
          <cell r="J204">
            <v>9397.1</v>
          </cell>
          <cell r="K204">
            <v>9492.02</v>
          </cell>
          <cell r="L204">
            <v>94.920000000000073</v>
          </cell>
          <cell r="M204">
            <v>9397.1</v>
          </cell>
        </row>
        <row r="205">
          <cell r="C205" t="str">
            <v>Региональный проект "Развитие системы поддержки молодежи ("Молодежь России")"</v>
          </cell>
          <cell r="D205" t="str">
            <v>52 2 EГ 00000</v>
          </cell>
          <cell r="E205">
            <v>187904.95</v>
          </cell>
          <cell r="F205">
            <v>1879.0499999999884</v>
          </cell>
          <cell r="G205">
            <v>186025.90000000002</v>
          </cell>
          <cell r="H205">
            <v>187904.94</v>
          </cell>
          <cell r="I205">
            <v>1879.0299999999988</v>
          </cell>
          <cell r="J205">
            <v>186025.91</v>
          </cell>
          <cell r="K205">
            <v>63270.787149999996</v>
          </cell>
          <cell r="L205">
            <v>632.70786999999837</v>
          </cell>
          <cell r="M205">
            <v>62638.079279999998</v>
          </cell>
        </row>
        <row r="206">
          <cell r="C206" t="str">
            <v>Ведомственный проект "Создание условий для патриотического воспитания молодежи и поддержки добровольчества"</v>
          </cell>
          <cell r="D206" t="str">
            <v>52 3 96 00000</v>
          </cell>
          <cell r="E206">
            <v>11250</v>
          </cell>
          <cell r="F206">
            <v>11250</v>
          </cell>
          <cell r="G206">
            <v>0</v>
          </cell>
          <cell r="H206">
            <v>11250</v>
          </cell>
          <cell r="I206">
            <v>11250</v>
          </cell>
          <cell r="J206">
            <v>0</v>
          </cell>
          <cell r="K206">
            <v>784.05899999999997</v>
          </cell>
          <cell r="L206">
            <v>784.05899999999997</v>
          </cell>
          <cell r="M206">
            <v>0</v>
          </cell>
        </row>
        <row r="207">
          <cell r="C207" t="str">
            <v>Ведомственный проект "Информационно-медийное сопровождение молодежных инициатив"</v>
          </cell>
          <cell r="D207" t="str">
            <v>52 3 97 00000</v>
          </cell>
          <cell r="E207">
            <v>1630.42</v>
          </cell>
          <cell r="F207">
            <v>1630.42</v>
          </cell>
          <cell r="G207">
            <v>0</v>
          </cell>
          <cell r="H207">
            <v>1630.4</v>
          </cell>
          <cell r="I207">
            <v>1630.4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</row>
        <row r="208">
          <cell r="C208" t="str">
            <v>Ведомственный проект "Развитие системы поддержки молодежных инициатив"</v>
          </cell>
          <cell r="D208" t="str">
            <v>52 3 98 00000</v>
          </cell>
          <cell r="E208">
            <v>16168.3</v>
          </cell>
          <cell r="F208">
            <v>16168.3</v>
          </cell>
          <cell r="G208">
            <v>0</v>
          </cell>
          <cell r="H208">
            <v>16168.300000000001</v>
          </cell>
          <cell r="I208">
            <v>16168.300000000001</v>
          </cell>
          <cell r="J208">
            <v>0</v>
          </cell>
          <cell r="K208">
            <v>3181.9462999999996</v>
          </cell>
          <cell r="L208">
            <v>3181.9462999999996</v>
          </cell>
          <cell r="M208">
            <v>0</v>
          </cell>
        </row>
        <row r="209">
          <cell r="C209" t="str">
            <v>Ведомственный проект "Профилактика деструктивных процессов среди молодежи"</v>
          </cell>
          <cell r="D209" t="str">
            <v>52 3 99 00000</v>
          </cell>
          <cell r="E209">
            <v>8396.7900000000009</v>
          </cell>
          <cell r="F209">
            <v>8396.7900000000009</v>
          </cell>
          <cell r="G209">
            <v>0</v>
          </cell>
          <cell r="H209">
            <v>8396.7999999999993</v>
          </cell>
          <cell r="I209">
            <v>8396.7999999999993</v>
          </cell>
          <cell r="J209">
            <v>0</v>
          </cell>
          <cell r="K209">
            <v>970.85</v>
          </cell>
          <cell r="L209">
            <v>970.85</v>
          </cell>
          <cell r="M209">
            <v>0</v>
          </cell>
        </row>
        <row r="210">
          <cell r="C210" t="str">
            <v>Комплекс процессных мероприятий "Поддержка молодежных инициатив"</v>
          </cell>
          <cell r="D210" t="str">
            <v>52 4 05 00000</v>
          </cell>
          <cell r="E210">
            <v>58525.25</v>
          </cell>
          <cell r="F210">
            <v>58525.25</v>
          </cell>
          <cell r="G210">
            <v>0</v>
          </cell>
          <cell r="H210">
            <v>58525.229999999989</v>
          </cell>
          <cell r="I210">
            <v>58525.229999999989</v>
          </cell>
          <cell r="J210">
            <v>0</v>
          </cell>
          <cell r="K210">
            <v>20899.937869999998</v>
          </cell>
          <cell r="L210">
            <v>20899.937869999998</v>
          </cell>
          <cell r="M210">
            <v>0</v>
          </cell>
        </row>
        <row r="211">
          <cell r="C211" t="str">
            <v>Государственная программа Кабардино-Балкарской Республики "Развитие туристско-рекреационного комплекса Кабардино-Балкарской Республики"</v>
          </cell>
          <cell r="D211" t="str">
            <v>55 0 00 00000</v>
          </cell>
          <cell r="E211">
            <v>511004.41000000003</v>
          </cell>
          <cell r="F211">
            <v>48018.910000000025</v>
          </cell>
          <cell r="G211">
            <v>462985.5</v>
          </cell>
          <cell r="H211">
            <v>469825.23</v>
          </cell>
          <cell r="I211">
            <v>47607.129999999954</v>
          </cell>
          <cell r="J211">
            <v>422218.10000000003</v>
          </cell>
          <cell r="K211">
            <v>387135.79327000002</v>
          </cell>
          <cell r="L211">
            <v>20393.39326999999</v>
          </cell>
          <cell r="M211">
            <v>366742.4</v>
          </cell>
        </row>
        <row r="212">
          <cell r="C212" t="str">
            <v>Региональный проект "Повышение доступности туристических продуктов"</v>
          </cell>
          <cell r="D212" t="str">
            <v>55 2 01 00000</v>
          </cell>
          <cell r="E212">
            <v>10787.18</v>
          </cell>
          <cell r="F212">
            <v>10787.18</v>
          </cell>
          <cell r="G212">
            <v>0</v>
          </cell>
          <cell r="H212">
            <v>10787.2</v>
          </cell>
          <cell r="I212">
            <v>10787.2</v>
          </cell>
          <cell r="J212">
            <v>0</v>
          </cell>
          <cell r="K212">
            <v>4959.5230000000001</v>
          </cell>
          <cell r="L212">
            <v>4959.5230000000001</v>
          </cell>
          <cell r="M212">
            <v>0</v>
          </cell>
        </row>
        <row r="213">
          <cell r="C213" t="str">
            <v>Региональный проект "Развитие туристической инфраструктуры"</v>
          </cell>
          <cell r="D213" t="str">
            <v>55 2 J1 00000</v>
          </cell>
          <cell r="E213">
            <v>467662.15</v>
          </cell>
          <cell r="F213">
            <v>4676.6500000000233</v>
          </cell>
          <cell r="G213">
            <v>462985.5</v>
          </cell>
          <cell r="H213">
            <v>426482.93</v>
          </cell>
          <cell r="I213">
            <v>4264.8299999999581</v>
          </cell>
          <cell r="J213">
            <v>422218.10000000003</v>
          </cell>
          <cell r="K213">
            <v>370446.86868000001</v>
          </cell>
          <cell r="L213">
            <v>3704.4686799999909</v>
          </cell>
          <cell r="M213">
            <v>366742.4</v>
          </cell>
        </row>
        <row r="214">
          <cell r="C214" t="str">
            <v>Комплекс процессных мероприятий "Обеспечение деятельности Министерства курортов и туризма Кабардино-Балкарской Республики"</v>
          </cell>
          <cell r="D214" t="str">
            <v>55 4 01 00000</v>
          </cell>
          <cell r="E214">
            <v>32555.08</v>
          </cell>
          <cell r="F214">
            <v>32555.08</v>
          </cell>
          <cell r="G214">
            <v>0</v>
          </cell>
          <cell r="H214">
            <v>32555.099999999995</v>
          </cell>
          <cell r="I214">
            <v>32555.099999999995</v>
          </cell>
          <cell r="J214">
            <v>0</v>
          </cell>
          <cell r="K214">
            <v>11729.401589999998</v>
          </cell>
          <cell r="L214">
            <v>11729.401589999998</v>
          </cell>
          <cell r="M214">
            <v>0</v>
          </cell>
        </row>
        <row r="215">
          <cell r="C215" t="str">
            <v>Государственная программа Кабардино-Балкарской Республики "Профилактика терроризма и экстремизма в Кабардино-Балкарской Республике"</v>
          </cell>
          <cell r="D215" t="str">
            <v>56 0 00 00000</v>
          </cell>
          <cell r="E215">
            <v>9240</v>
          </cell>
          <cell r="F215">
            <v>9240</v>
          </cell>
          <cell r="G215">
            <v>0</v>
          </cell>
          <cell r="H215">
            <v>9240</v>
          </cell>
          <cell r="I215">
            <v>9240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</row>
        <row r="216">
          <cell r="C216" t="str">
            <v>Ведомственный проект "Предупреждение терроризма"</v>
          </cell>
          <cell r="D216" t="str">
            <v>56 3 99 00000</v>
          </cell>
          <cell r="E216">
            <v>9240</v>
          </cell>
          <cell r="F216">
            <v>9240</v>
          </cell>
          <cell r="G216">
            <v>0</v>
          </cell>
          <cell r="H216">
            <v>9240</v>
          </cell>
          <cell r="I216">
            <v>9240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</row>
        <row r="217">
          <cell r="C217" t="str">
            <v>Непрограммные расходы</v>
          </cell>
          <cell r="E217">
            <v>4670320.5269999998</v>
          </cell>
          <cell r="F217">
            <v>4548339.1269999994</v>
          </cell>
          <cell r="G217">
            <v>121981.4</v>
          </cell>
          <cell r="H217">
            <v>3979463.0419999999</v>
          </cell>
          <cell r="I217">
            <v>3750047.9019999998</v>
          </cell>
          <cell r="J217">
            <v>229415.14</v>
          </cell>
          <cell r="K217">
            <v>837375.25</v>
          </cell>
          <cell r="L217">
            <v>702482.39</v>
          </cell>
          <cell r="M217">
            <v>134892.85999999999</v>
          </cell>
        </row>
        <row r="218">
          <cell r="C218" t="str">
            <v>Всего по республиканскому бюджету КБР</v>
          </cell>
          <cell r="E218">
            <v>62272688.361000001</v>
          </cell>
          <cell r="F218">
            <v>42620784.680999994</v>
          </cell>
          <cell r="G218">
            <v>19651903.679999996</v>
          </cell>
          <cell r="H218">
            <v>63679750.299999997</v>
          </cell>
          <cell r="I218">
            <v>43843602.002639994</v>
          </cell>
          <cell r="J218">
            <v>19836148.519999996</v>
          </cell>
          <cell r="K218">
            <v>22908722.769319996</v>
          </cell>
          <cell r="L218">
            <v>14666720.338829998</v>
          </cell>
          <cell r="M218">
            <v>8242002.4304899992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>
    <pageSetUpPr fitToPage="1"/>
  </sheetPr>
  <dimension ref="A1:W242"/>
  <sheetViews>
    <sheetView tabSelected="1" zoomScale="85" zoomScaleNormal="85" zoomScaleSheetLayoutView="85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D9" sqref="D9"/>
    </sheetView>
  </sheetViews>
  <sheetFormatPr defaultColWidth="9.140625" defaultRowHeight="15" outlineLevelCol="1" x14ac:dyDescent="0.25"/>
  <cols>
    <col min="1" max="1" width="7.140625" style="9" hidden="1" customWidth="1" outlineLevel="1"/>
    <col min="2" max="2" width="5.5703125" style="2" customWidth="1" collapsed="1"/>
    <col min="3" max="3" width="51" style="3" customWidth="1"/>
    <col min="4" max="4" width="14.5703125" style="1" customWidth="1" outlineLevel="1"/>
    <col min="5" max="5" width="12.28515625" style="1" customWidth="1"/>
    <col min="6" max="7" width="18.42578125" style="1" customWidth="1"/>
    <col min="8" max="8" width="12.28515625" style="15" customWidth="1"/>
    <col min="9" max="10" width="18.42578125" style="15" customWidth="1"/>
    <col min="11" max="11" width="12.28515625" style="15" customWidth="1"/>
    <col min="12" max="13" width="18.42578125" style="15" customWidth="1"/>
    <col min="14" max="14" width="12.28515625" style="1" customWidth="1"/>
    <col min="15" max="16" width="13.42578125" style="1" customWidth="1"/>
    <col min="17" max="17" width="12.28515625" style="1" customWidth="1"/>
    <col min="18" max="19" width="18.42578125" style="1" customWidth="1"/>
    <col min="20" max="20" width="12.28515625" style="1" customWidth="1"/>
    <col min="21" max="22" width="13.42578125" style="1" customWidth="1"/>
    <col min="23" max="16384" width="9.140625" style="1"/>
  </cols>
  <sheetData>
    <row r="1" spans="1:23" customFormat="1" ht="20.25" customHeight="1" x14ac:dyDescent="0.25">
      <c r="A1" s="30"/>
      <c r="B1" s="31" t="s">
        <v>434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3" customFormat="1" ht="20.25" customHeight="1" x14ac:dyDescent="0.25">
      <c r="A2" s="30"/>
      <c r="B2" s="32" t="s">
        <v>435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54"/>
    </row>
    <row r="3" spans="1:23" customFormat="1" ht="16.5" customHeight="1" x14ac:dyDescent="0.25">
      <c r="A3" s="33"/>
      <c r="B3" s="34"/>
      <c r="C3" s="35"/>
      <c r="D3" s="36"/>
      <c r="E3" s="36"/>
      <c r="F3" s="37"/>
      <c r="G3" s="37"/>
      <c r="H3" s="37"/>
      <c r="I3" s="37"/>
      <c r="J3" s="37"/>
      <c r="K3" s="38"/>
      <c r="L3" s="39"/>
      <c r="M3" s="39"/>
      <c r="O3" s="39"/>
      <c r="P3" s="39"/>
      <c r="U3" s="39" t="s">
        <v>0</v>
      </c>
      <c r="V3" s="39"/>
      <c r="W3" s="53"/>
    </row>
    <row r="4" spans="1:23" customFormat="1" ht="36.75" customHeight="1" x14ac:dyDescent="0.25">
      <c r="B4" s="42" t="s">
        <v>1</v>
      </c>
      <c r="C4" s="40" t="s">
        <v>336</v>
      </c>
      <c r="D4" s="40" t="s">
        <v>2</v>
      </c>
      <c r="E4" s="40" t="s">
        <v>3</v>
      </c>
      <c r="F4" s="40" t="s">
        <v>337</v>
      </c>
      <c r="G4" s="40"/>
      <c r="H4" s="40" t="s">
        <v>3</v>
      </c>
      <c r="I4" s="40" t="s">
        <v>4</v>
      </c>
      <c r="J4" s="40"/>
      <c r="K4" s="40" t="s">
        <v>3</v>
      </c>
      <c r="L4" s="40" t="s">
        <v>423</v>
      </c>
      <c r="M4" s="40"/>
      <c r="N4" s="40" t="s">
        <v>3</v>
      </c>
      <c r="O4" s="40" t="s">
        <v>5</v>
      </c>
      <c r="P4" s="40"/>
      <c r="Q4" s="40" t="s">
        <v>3</v>
      </c>
      <c r="R4" s="40" t="s">
        <v>437</v>
      </c>
      <c r="S4" s="40"/>
      <c r="T4" s="40" t="s">
        <v>3</v>
      </c>
      <c r="U4" s="40" t="s">
        <v>436</v>
      </c>
      <c r="V4" s="40"/>
    </row>
    <row r="5" spans="1:23" customFormat="1" ht="85.5" x14ac:dyDescent="0.25">
      <c r="B5" s="42"/>
      <c r="C5" s="40"/>
      <c r="D5" s="40"/>
      <c r="E5" s="40"/>
      <c r="F5" s="41" t="s">
        <v>6</v>
      </c>
      <c r="G5" s="41" t="s">
        <v>7</v>
      </c>
      <c r="H5" s="40"/>
      <c r="I5" s="41" t="s">
        <v>6</v>
      </c>
      <c r="J5" s="41" t="s">
        <v>7</v>
      </c>
      <c r="K5" s="40"/>
      <c r="L5" s="41" t="s">
        <v>8</v>
      </c>
      <c r="M5" s="41" t="s">
        <v>7</v>
      </c>
      <c r="N5" s="40"/>
      <c r="O5" s="41" t="s">
        <v>6</v>
      </c>
      <c r="P5" s="41" t="s">
        <v>7</v>
      </c>
      <c r="Q5" s="40"/>
      <c r="R5" s="41" t="s">
        <v>8</v>
      </c>
      <c r="S5" s="41" t="s">
        <v>7</v>
      </c>
      <c r="T5" s="40"/>
      <c r="U5" s="41" t="s">
        <v>6</v>
      </c>
      <c r="V5" s="41" t="s">
        <v>7</v>
      </c>
    </row>
    <row r="6" spans="1:23" x14ac:dyDescent="0.25">
      <c r="B6" s="4"/>
      <c r="C6" s="24" t="s">
        <v>9</v>
      </c>
      <c r="D6" s="25"/>
      <c r="E6" s="17">
        <v>60522774.695826098</v>
      </c>
      <c r="F6" s="17">
        <v>43668837.67582611</v>
      </c>
      <c r="G6" s="17">
        <v>16853937.019999996</v>
      </c>
      <c r="H6" s="17">
        <v>64065798.433179997</v>
      </c>
      <c r="I6" s="17">
        <v>46361302.542689994</v>
      </c>
      <c r="J6" s="17">
        <v>17704495.890489995</v>
      </c>
      <c r="K6" s="17">
        <v>24904146.029850002</v>
      </c>
      <c r="L6" s="17">
        <v>17106897.874710009</v>
      </c>
      <c r="M6" s="17">
        <v>7797248.1551400004</v>
      </c>
      <c r="N6" s="17">
        <v>38.872763063781655</v>
      </c>
      <c r="O6" s="17">
        <v>36.899088111162946</v>
      </c>
      <c r="P6" s="17">
        <v>44.041062808957513</v>
      </c>
      <c r="Q6" s="17">
        <f>VLOOKUP($C6,'[1]Лист 1'!$C$5:$M$218,9,0)</f>
        <v>22071347.519319996</v>
      </c>
      <c r="R6" s="17">
        <f>VLOOKUP($C6,'[1]Лист 1'!$C$5:$M$218,10,0)</f>
        <v>13964237.948830005</v>
      </c>
      <c r="S6" s="17">
        <f>VLOOKUP($C6,'[1]Лист 1'!$C$5:$M$218,11,0)</f>
        <v>8107109.5704899989</v>
      </c>
      <c r="T6" s="17">
        <f>IFERROR(K6/Q6,0)*100</f>
        <v>112.83473294075196</v>
      </c>
      <c r="U6" s="17">
        <f t="shared" ref="U6:V6" si="0">IFERROR(L6/R6,0)*100</f>
        <v>122.50505854595031</v>
      </c>
      <c r="V6" s="17">
        <f t="shared" si="0"/>
        <v>96.177905175009613</v>
      </c>
    </row>
    <row r="7" spans="1:23" s="5" customFormat="1" ht="48" hidden="1" customHeight="1" x14ac:dyDescent="0.25">
      <c r="A7" s="9" t="s">
        <v>10</v>
      </c>
      <c r="B7" s="50">
        <v>1</v>
      </c>
      <c r="C7" s="49" t="s">
        <v>11</v>
      </c>
      <c r="D7" s="50" t="s">
        <v>12</v>
      </c>
      <c r="E7" s="51">
        <v>10802096.078742998</v>
      </c>
      <c r="F7" s="51">
        <v>9227464.6587429997</v>
      </c>
      <c r="G7" s="51">
        <v>1574631.42</v>
      </c>
      <c r="H7" s="51">
        <v>11162679.560869997</v>
      </c>
      <c r="I7" s="51">
        <v>9268315.9608699977</v>
      </c>
      <c r="J7" s="51">
        <v>1894363.6000000003</v>
      </c>
      <c r="K7" s="51">
        <v>4454257.3238499984</v>
      </c>
      <c r="L7" s="51">
        <v>3786481.8721699999</v>
      </c>
      <c r="M7" s="51">
        <v>667775.45167999994</v>
      </c>
      <c r="N7" s="51">
        <v>39.903119135158995</v>
      </c>
      <c r="O7" s="51">
        <v>40.854043907827361</v>
      </c>
      <c r="P7" s="51">
        <v>35.250648380279259</v>
      </c>
      <c r="Q7" s="51">
        <f>VLOOKUP($C7,'[1]Лист 1'!$C$5:$M$218,9,0)</f>
        <v>4047854.3076399998</v>
      </c>
      <c r="R7" s="51">
        <f>VLOOKUP($C7,'[1]Лист 1'!$C$5:$M$218,10,0)</f>
        <v>3284460.1310700006</v>
      </c>
      <c r="S7" s="51">
        <f>VLOOKUP($C7,'[1]Лист 1'!$C$5:$M$218,11,0)</f>
        <v>763394.17657000001</v>
      </c>
      <c r="T7" s="51">
        <f t="shared" ref="T7:T70" si="1">IFERROR(K7/Q7,0)*100</f>
        <v>110.03996155303678</v>
      </c>
      <c r="U7" s="51">
        <f t="shared" ref="U7:U70" si="2">IFERROR(L7/R7,0)*100</f>
        <v>115.28475673524015</v>
      </c>
      <c r="V7" s="51">
        <f t="shared" ref="V7:V70" si="3">IFERROR(M7/S7,0)*100</f>
        <v>87.474527861920066</v>
      </c>
    </row>
    <row r="8" spans="1:23" s="5" customFormat="1" ht="30" x14ac:dyDescent="0.25">
      <c r="A8" s="9" t="s">
        <v>205</v>
      </c>
      <c r="B8" s="4"/>
      <c r="C8" s="13" t="s">
        <v>101</v>
      </c>
      <c r="D8" s="14"/>
      <c r="E8" s="18">
        <v>315789.5</v>
      </c>
      <c r="F8" s="18">
        <v>15789.5</v>
      </c>
      <c r="G8" s="18">
        <v>300000</v>
      </c>
      <c r="H8" s="18">
        <v>315789.47369000001</v>
      </c>
      <c r="I8" s="18">
        <v>15789.473690000013</v>
      </c>
      <c r="J8" s="18">
        <v>300000</v>
      </c>
      <c r="K8" s="18">
        <v>36032.952490000003</v>
      </c>
      <c r="L8" s="18">
        <v>1801.6476300000068</v>
      </c>
      <c r="M8" s="18">
        <v>34231.304859999997</v>
      </c>
      <c r="N8" s="18">
        <v>11.410434954957475</v>
      </c>
      <c r="O8" s="18">
        <v>11.410434985816206</v>
      </c>
      <c r="P8" s="18">
        <v>11.410434953333331</v>
      </c>
      <c r="Q8" s="18">
        <f>VLOOKUP($C8,'[1]Лист 1'!$C$5:$M$218,9,0)</f>
        <v>350534.53048000002</v>
      </c>
      <c r="R8" s="18">
        <f>VLOOKUP($C8,'[1]Лист 1'!$C$5:$M$218,10,0)</f>
        <v>17526.726519999967</v>
      </c>
      <c r="S8" s="18">
        <f>VLOOKUP($C8,'[1]Лист 1'!$C$5:$M$218,11,0)</f>
        <v>333007.80396000005</v>
      </c>
      <c r="T8" s="18">
        <f t="shared" si="1"/>
        <v>10.279430229215574</v>
      </c>
      <c r="U8" s="18">
        <f t="shared" si="2"/>
        <v>10.279430262942277</v>
      </c>
      <c r="V8" s="18">
        <f t="shared" si="3"/>
        <v>10.279430227440486</v>
      </c>
    </row>
    <row r="9" spans="1:23" s="5" customFormat="1" ht="30" x14ac:dyDescent="0.25">
      <c r="A9" s="9" t="s">
        <v>206</v>
      </c>
      <c r="B9" s="4"/>
      <c r="C9" s="13" t="s">
        <v>149</v>
      </c>
      <c r="D9" s="14"/>
      <c r="E9" s="18">
        <v>24872.11</v>
      </c>
      <c r="F9" s="18">
        <v>2554.6100000000006</v>
      </c>
      <c r="G9" s="18">
        <v>22317.5</v>
      </c>
      <c r="H9" s="18">
        <v>24872.105299999999</v>
      </c>
      <c r="I9" s="18">
        <v>2554.6052999999993</v>
      </c>
      <c r="J9" s="18">
        <v>22317.5</v>
      </c>
      <c r="K9" s="18">
        <v>23492.105299999999</v>
      </c>
      <c r="L9" s="18">
        <v>1174.6052999999993</v>
      </c>
      <c r="M9" s="18">
        <v>22317.5</v>
      </c>
      <c r="N9" s="18">
        <v>94.451615641881347</v>
      </c>
      <c r="O9" s="18">
        <v>45.979913217904915</v>
      </c>
      <c r="P9" s="18">
        <v>100</v>
      </c>
      <c r="Q9" s="18">
        <f>VLOOKUP($C9,'[1]Лист 1'!$C$5:$M$218,9,0)</f>
        <v>17905.847890000001</v>
      </c>
      <c r="R9" s="18">
        <f>VLOOKUP($C9,'[1]Лист 1'!$C$5:$M$218,10,0)</f>
        <v>1291.5468900000014</v>
      </c>
      <c r="S9" s="18">
        <f>VLOOKUP($C9,'[1]Лист 1'!$C$5:$M$218,11,0)</f>
        <v>16614.300999999999</v>
      </c>
      <c r="T9" s="18">
        <f t="shared" si="1"/>
        <v>131.19794965487111</v>
      </c>
      <c r="U9" s="18">
        <f t="shared" si="2"/>
        <v>90.945617932617068</v>
      </c>
      <c r="V9" s="18">
        <f t="shared" si="3"/>
        <v>134.32704752369659</v>
      </c>
    </row>
    <row r="10" spans="1:23" s="5" customFormat="1" ht="30" x14ac:dyDescent="0.25">
      <c r="A10" s="9" t="s">
        <v>338</v>
      </c>
      <c r="B10" s="4"/>
      <c r="C10" s="13" t="s">
        <v>404</v>
      </c>
      <c r="D10" s="14"/>
      <c r="E10" s="18">
        <v>492150.06</v>
      </c>
      <c r="F10" s="18">
        <v>63173.140000000014</v>
      </c>
      <c r="G10" s="18">
        <v>428976.92</v>
      </c>
      <c r="H10" s="18">
        <v>509368.31452000001</v>
      </c>
      <c r="I10" s="18">
        <v>80391.414519999875</v>
      </c>
      <c r="J10" s="18">
        <v>428976.90000000014</v>
      </c>
      <c r="K10" s="18">
        <v>380946.19455999986</v>
      </c>
      <c r="L10" s="18">
        <v>35948.238559999852</v>
      </c>
      <c r="M10" s="18">
        <v>344997.95600000001</v>
      </c>
      <c r="N10" s="18">
        <v>74.787964563320372</v>
      </c>
      <c r="O10" s="18">
        <v>44.716514536582267</v>
      </c>
      <c r="P10" s="18">
        <v>80.423434455328461</v>
      </c>
      <c r="Q10" s="18">
        <v>0</v>
      </c>
      <c r="R10" s="18">
        <v>0</v>
      </c>
      <c r="S10" s="18">
        <v>0</v>
      </c>
      <c r="T10" s="18">
        <f t="shared" si="1"/>
        <v>0</v>
      </c>
      <c r="U10" s="18">
        <f t="shared" si="2"/>
        <v>0</v>
      </c>
      <c r="V10" s="18">
        <f t="shared" si="3"/>
        <v>0</v>
      </c>
    </row>
    <row r="11" spans="1:23" s="5" customFormat="1" ht="30" x14ac:dyDescent="0.25">
      <c r="A11" s="9" t="s">
        <v>339</v>
      </c>
      <c r="B11" s="4"/>
      <c r="C11" s="13" t="s">
        <v>403</v>
      </c>
      <c r="D11" s="14"/>
      <c r="E11" s="18">
        <v>68543.329999999987</v>
      </c>
      <c r="F11" s="18">
        <v>685.42999999999302</v>
      </c>
      <c r="G11" s="18">
        <v>67857.899999999994</v>
      </c>
      <c r="H11" s="18">
        <v>68543.333329999994</v>
      </c>
      <c r="I11" s="18">
        <v>685.43332999999984</v>
      </c>
      <c r="J11" s="18">
        <v>67857.899999999994</v>
      </c>
      <c r="K11" s="18">
        <v>58033.532270000003</v>
      </c>
      <c r="L11" s="18">
        <v>580.33531999999832</v>
      </c>
      <c r="M11" s="18">
        <v>57453.196950000005</v>
      </c>
      <c r="N11" s="18">
        <v>84.666924484981138</v>
      </c>
      <c r="O11" s="18">
        <v>84.66692449869609</v>
      </c>
      <c r="P11" s="18">
        <v>84.66692448484261</v>
      </c>
      <c r="Q11" s="18">
        <f>VLOOKUP($C11,'[1]Лист 1'!$C$5:$M$218,9,0)</f>
        <v>71559.369879999998</v>
      </c>
      <c r="R11" s="18">
        <f>VLOOKUP($C11,'[1]Лист 1'!$C$5:$M$218,10,0)</f>
        <v>3850.2636800000037</v>
      </c>
      <c r="S11" s="18">
        <f>VLOOKUP($C11,'[1]Лист 1'!$C$5:$M$218,11,0)</f>
        <v>67709.106199999995</v>
      </c>
      <c r="T11" s="18">
        <f t="shared" si="1"/>
        <v>81.098439473849666</v>
      </c>
      <c r="U11" s="18">
        <f t="shared" si="2"/>
        <v>15.072612377550145</v>
      </c>
      <c r="V11" s="18">
        <f t="shared" si="3"/>
        <v>84.852983851675788</v>
      </c>
    </row>
    <row r="12" spans="1:23" s="5" customFormat="1" x14ac:dyDescent="0.25">
      <c r="A12" s="9" t="s">
        <v>340</v>
      </c>
      <c r="B12" s="4"/>
      <c r="C12" s="13" t="s">
        <v>402</v>
      </c>
      <c r="D12" s="14"/>
      <c r="E12" s="18">
        <v>46385.66</v>
      </c>
      <c r="F12" s="18">
        <v>463.86000000000058</v>
      </c>
      <c r="G12" s="18">
        <v>45921.8</v>
      </c>
      <c r="H12" s="18">
        <v>46385.656569999992</v>
      </c>
      <c r="I12" s="18">
        <v>463.85656999998901</v>
      </c>
      <c r="J12" s="18">
        <v>45921.8</v>
      </c>
      <c r="K12" s="18">
        <v>20460.173940000001</v>
      </c>
      <c r="L12" s="18">
        <v>204.60174999999799</v>
      </c>
      <c r="M12" s="18">
        <v>20255.572190000003</v>
      </c>
      <c r="N12" s="18">
        <v>44.108837629847528</v>
      </c>
      <c r="O12" s="18">
        <v>44.108839506143646</v>
      </c>
      <c r="P12" s="18">
        <v>44.108837610895044</v>
      </c>
      <c r="Q12" s="18">
        <f>VLOOKUP($C12,'[1]Лист 1'!$C$5:$M$218,9,0)</f>
        <v>29550.728890000002</v>
      </c>
      <c r="R12" s="18">
        <f>VLOOKUP($C12,'[1]Лист 1'!$C$5:$M$218,10,0)</f>
        <v>1477.5364400000035</v>
      </c>
      <c r="S12" s="18">
        <f>VLOOKUP($C12,'[1]Лист 1'!$C$5:$M$218,11,0)</f>
        <v>28073.192449999999</v>
      </c>
      <c r="T12" s="18">
        <f t="shared" si="1"/>
        <v>69.237459475741545</v>
      </c>
      <c r="U12" s="18">
        <f t="shared" si="2"/>
        <v>13.847492654732596</v>
      </c>
      <c r="V12" s="18">
        <f t="shared" si="3"/>
        <v>72.152720878027552</v>
      </c>
    </row>
    <row r="13" spans="1:23" s="5" customFormat="1" ht="45" x14ac:dyDescent="0.25">
      <c r="A13" s="9" t="s">
        <v>341</v>
      </c>
      <c r="B13" s="4"/>
      <c r="C13" s="13" t="s">
        <v>401</v>
      </c>
      <c r="D13" s="14"/>
      <c r="E13" s="18">
        <v>7905.35</v>
      </c>
      <c r="F13" s="18">
        <v>79.050000000000182</v>
      </c>
      <c r="G13" s="18">
        <v>7826.3</v>
      </c>
      <c r="H13" s="18">
        <v>7905.3533499999994</v>
      </c>
      <c r="I13" s="18">
        <v>79.053349999999227</v>
      </c>
      <c r="J13" s="18">
        <v>7826.3</v>
      </c>
      <c r="K13" s="18">
        <v>7137.3733200000006</v>
      </c>
      <c r="L13" s="18">
        <v>71.373570000000655</v>
      </c>
      <c r="M13" s="18">
        <v>7065.9997499999999</v>
      </c>
      <c r="N13" s="18">
        <v>90.285316847981264</v>
      </c>
      <c r="O13" s="18">
        <v>90.285319976953986</v>
      </c>
      <c r="P13" s="18">
        <v>90.285316816375556</v>
      </c>
      <c r="Q13" s="18">
        <v>0</v>
      </c>
      <c r="R13" s="18">
        <v>0</v>
      </c>
      <c r="S13" s="18">
        <v>0</v>
      </c>
      <c r="T13" s="18">
        <f t="shared" si="1"/>
        <v>0</v>
      </c>
      <c r="U13" s="18">
        <f t="shared" si="2"/>
        <v>0</v>
      </c>
      <c r="V13" s="18">
        <f t="shared" si="3"/>
        <v>0</v>
      </c>
    </row>
    <row r="14" spans="1:23" s="5" customFormat="1" ht="30" x14ac:dyDescent="0.25">
      <c r="A14" s="9" t="s">
        <v>424</v>
      </c>
      <c r="B14" s="4"/>
      <c r="C14" s="13" t="s">
        <v>429</v>
      </c>
      <c r="D14" s="14"/>
      <c r="E14" s="18">
        <v>0</v>
      </c>
      <c r="F14" s="18">
        <v>0</v>
      </c>
      <c r="G14" s="18">
        <v>0</v>
      </c>
      <c r="H14" s="18">
        <v>322961.81818</v>
      </c>
      <c r="I14" s="18">
        <v>3229.6181799999904</v>
      </c>
      <c r="J14" s="18">
        <v>319732.2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f t="shared" si="1"/>
        <v>0</v>
      </c>
      <c r="U14" s="18">
        <f t="shared" si="2"/>
        <v>0</v>
      </c>
      <c r="V14" s="18">
        <f t="shared" si="3"/>
        <v>0</v>
      </c>
    </row>
    <row r="15" spans="1:23" s="5" customFormat="1" ht="30" x14ac:dyDescent="0.25">
      <c r="A15" s="9" t="s">
        <v>342</v>
      </c>
      <c r="B15" s="4"/>
      <c r="C15" s="13" t="s">
        <v>400</v>
      </c>
      <c r="D15" s="14"/>
      <c r="E15" s="18">
        <v>55097.07</v>
      </c>
      <c r="F15" s="18">
        <v>550.97000000000116</v>
      </c>
      <c r="G15" s="18">
        <v>54546.1</v>
      </c>
      <c r="H15" s="18">
        <v>59696.3</v>
      </c>
      <c r="I15" s="18">
        <v>5150.2000000000044</v>
      </c>
      <c r="J15" s="18">
        <v>54546.1</v>
      </c>
      <c r="K15" s="18">
        <v>43119.499609999999</v>
      </c>
      <c r="L15" s="18">
        <v>4984.4320000000007</v>
      </c>
      <c r="M15" s="18">
        <v>38135.067609999998</v>
      </c>
      <c r="N15" s="18">
        <v>72.231444176607255</v>
      </c>
      <c r="O15" s="18">
        <v>96.781328880431758</v>
      </c>
      <c r="P15" s="18">
        <v>69.913463309017516</v>
      </c>
      <c r="Q15" s="18">
        <f>VLOOKUP($C15,'[1]Лист 1'!$C$5:$M$218,9,0)</f>
        <v>3258.6850299999996</v>
      </c>
      <c r="R15" s="18">
        <f>VLOOKUP($C15,'[1]Лист 1'!$C$5:$M$218,10,0)</f>
        <v>162.93291999999974</v>
      </c>
      <c r="S15" s="18">
        <f>VLOOKUP($C15,'[1]Лист 1'!$C$5:$M$218,11,0)</f>
        <v>3095.7521099999999</v>
      </c>
      <c r="T15" s="18">
        <f t="shared" si="1"/>
        <v>1323.2177768957315</v>
      </c>
      <c r="U15" s="18">
        <f t="shared" si="2"/>
        <v>3059.1927033530174</v>
      </c>
      <c r="V15" s="18">
        <f t="shared" si="3"/>
        <v>1231.8514614530943</v>
      </c>
    </row>
    <row r="16" spans="1:23" s="5" customFormat="1" x14ac:dyDescent="0.25">
      <c r="A16" s="9" t="s">
        <v>343</v>
      </c>
      <c r="B16" s="4"/>
      <c r="C16" s="13" t="s">
        <v>399</v>
      </c>
      <c r="D16" s="14"/>
      <c r="E16" s="18">
        <v>1788.99</v>
      </c>
      <c r="F16" s="18">
        <v>17.8900000000001</v>
      </c>
      <c r="G16" s="18">
        <v>1771.1</v>
      </c>
      <c r="H16" s="18">
        <v>1788.9898999999998</v>
      </c>
      <c r="I16" s="18">
        <v>17.889899999999898</v>
      </c>
      <c r="J16" s="18">
        <v>1771.1</v>
      </c>
      <c r="K16" s="18">
        <v>1529</v>
      </c>
      <c r="L16" s="18">
        <v>15.289999999999964</v>
      </c>
      <c r="M16" s="18">
        <v>1513.71</v>
      </c>
      <c r="N16" s="18">
        <v>85.467223710989103</v>
      </c>
      <c r="O16" s="18">
        <v>85.467218933588512</v>
      </c>
      <c r="P16" s="18">
        <v>85.46722375924567</v>
      </c>
      <c r="Q16" s="18">
        <v>0</v>
      </c>
      <c r="R16" s="18">
        <v>0</v>
      </c>
      <c r="S16" s="18">
        <v>0</v>
      </c>
      <c r="T16" s="18">
        <f t="shared" si="1"/>
        <v>0</v>
      </c>
      <c r="U16" s="18">
        <f t="shared" si="2"/>
        <v>0</v>
      </c>
      <c r="V16" s="18">
        <f t="shared" si="3"/>
        <v>0</v>
      </c>
    </row>
    <row r="17" spans="1:22" s="5" customFormat="1" ht="30" x14ac:dyDescent="0.25">
      <c r="A17" s="9" t="s">
        <v>344</v>
      </c>
      <c r="B17" s="4"/>
      <c r="C17" s="13" t="s">
        <v>398</v>
      </c>
      <c r="D17" s="14"/>
      <c r="E17" s="18">
        <v>342764.24</v>
      </c>
      <c r="F17" s="18">
        <v>3427.640000000014</v>
      </c>
      <c r="G17" s="18">
        <v>339336.6</v>
      </c>
      <c r="H17" s="18">
        <v>342764.24242000002</v>
      </c>
      <c r="I17" s="18">
        <v>3427.6424200000474</v>
      </c>
      <c r="J17" s="18">
        <v>339336.6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f t="shared" si="1"/>
        <v>0</v>
      </c>
      <c r="U17" s="18">
        <f t="shared" si="2"/>
        <v>0</v>
      </c>
      <c r="V17" s="18">
        <f t="shared" si="3"/>
        <v>0</v>
      </c>
    </row>
    <row r="18" spans="1:22" s="5" customFormat="1" ht="30" x14ac:dyDescent="0.25">
      <c r="A18" t="s">
        <v>439</v>
      </c>
      <c r="B18" s="4"/>
      <c r="C18" s="44" t="s">
        <v>438</v>
      </c>
      <c r="D18" s="45"/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46">
        <v>32861.549070000001</v>
      </c>
      <c r="R18" s="46">
        <v>12030.34907</v>
      </c>
      <c r="S18" s="46">
        <v>20831.2</v>
      </c>
      <c r="T18" s="18">
        <f t="shared" si="1"/>
        <v>0</v>
      </c>
      <c r="U18" s="18">
        <f t="shared" si="2"/>
        <v>0</v>
      </c>
      <c r="V18" s="18">
        <f t="shared" si="3"/>
        <v>0</v>
      </c>
    </row>
    <row r="19" spans="1:22" s="5" customFormat="1" ht="30" x14ac:dyDescent="0.25">
      <c r="A19" t="s">
        <v>441</v>
      </c>
      <c r="B19" s="4"/>
      <c r="C19" s="44" t="s">
        <v>440</v>
      </c>
      <c r="D19" s="45"/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46">
        <v>162291.77486</v>
      </c>
      <c r="R19" s="46">
        <v>6148.3263799999841</v>
      </c>
      <c r="S19" s="46">
        <v>156143.44848000002</v>
      </c>
      <c r="T19" s="18">
        <f t="shared" si="1"/>
        <v>0</v>
      </c>
      <c r="U19" s="18">
        <f t="shared" si="2"/>
        <v>0</v>
      </c>
      <c r="V19" s="18">
        <f t="shared" si="3"/>
        <v>0</v>
      </c>
    </row>
    <row r="20" spans="1:22" s="5" customFormat="1" x14ac:dyDescent="0.25">
      <c r="A20" t="s">
        <v>442</v>
      </c>
      <c r="B20" s="4"/>
      <c r="C20" s="44" t="s">
        <v>392</v>
      </c>
      <c r="D20" s="45"/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46">
        <v>59.494949999999996</v>
      </c>
      <c r="R20" s="46">
        <v>0.5949499999999972</v>
      </c>
      <c r="S20" s="46">
        <v>58.9</v>
      </c>
      <c r="T20" s="18">
        <f t="shared" si="1"/>
        <v>0</v>
      </c>
      <c r="U20" s="18">
        <f t="shared" si="2"/>
        <v>0</v>
      </c>
      <c r="V20" s="18">
        <f t="shared" si="3"/>
        <v>0</v>
      </c>
    </row>
    <row r="21" spans="1:22" s="5" customFormat="1" ht="30" x14ac:dyDescent="0.25">
      <c r="A21" s="9" t="s">
        <v>207</v>
      </c>
      <c r="B21" s="4"/>
      <c r="C21" s="13" t="s">
        <v>150</v>
      </c>
      <c r="D21" s="14"/>
      <c r="E21" s="18">
        <v>61360.970659999999</v>
      </c>
      <c r="F21" s="18">
        <v>61360.970659999999</v>
      </c>
      <c r="G21" s="18">
        <v>0</v>
      </c>
      <c r="H21" s="18">
        <v>36017.521059999999</v>
      </c>
      <c r="I21" s="18">
        <v>36017.521059999999</v>
      </c>
      <c r="J21" s="18">
        <v>0</v>
      </c>
      <c r="K21" s="18">
        <v>18629.259999999998</v>
      </c>
      <c r="L21" s="18">
        <v>18629.259999999998</v>
      </c>
      <c r="M21" s="18">
        <v>0</v>
      </c>
      <c r="N21" s="18">
        <v>51.722771172858714</v>
      </c>
      <c r="O21" s="18">
        <v>51.722771172858714</v>
      </c>
      <c r="P21" s="18">
        <v>0</v>
      </c>
      <c r="Q21" s="18">
        <f>VLOOKUP($C21,'[1]Лист 1'!$C$5:$M$218,9,0)</f>
        <v>10783.419960000001</v>
      </c>
      <c r="R21" s="18">
        <f>VLOOKUP($C21,'[1]Лист 1'!$C$5:$M$218,10,0)</f>
        <v>10783.419960000001</v>
      </c>
      <c r="S21" s="18">
        <f>VLOOKUP($C21,'[1]Лист 1'!$C$5:$M$218,11,0)</f>
        <v>0</v>
      </c>
      <c r="T21" s="18">
        <f t="shared" si="1"/>
        <v>172.75836487035971</v>
      </c>
      <c r="U21" s="18">
        <f t="shared" si="2"/>
        <v>172.75836487035971</v>
      </c>
      <c r="V21" s="18">
        <f t="shared" si="3"/>
        <v>0</v>
      </c>
    </row>
    <row r="22" spans="1:22" s="5" customFormat="1" ht="30" x14ac:dyDescent="0.25">
      <c r="A22" s="9" t="s">
        <v>208</v>
      </c>
      <c r="B22" s="4"/>
      <c r="C22" s="13" t="s">
        <v>147</v>
      </c>
      <c r="D22" s="14"/>
      <c r="E22" s="18">
        <v>200956.93929000001</v>
      </c>
      <c r="F22" s="18">
        <v>200956.93929000001</v>
      </c>
      <c r="G22" s="18">
        <v>0</v>
      </c>
      <c r="H22" s="18">
        <v>200956.94</v>
      </c>
      <c r="I22" s="18">
        <v>200956.94</v>
      </c>
      <c r="J22" s="18">
        <v>0</v>
      </c>
      <c r="K22" s="18">
        <v>72911.559209999992</v>
      </c>
      <c r="L22" s="18">
        <v>72911.559209999992</v>
      </c>
      <c r="M22" s="18">
        <v>0</v>
      </c>
      <c r="N22" s="18">
        <v>36.282180257123734</v>
      </c>
      <c r="O22" s="18">
        <v>36.282180257123734</v>
      </c>
      <c r="P22" s="18">
        <v>0</v>
      </c>
      <c r="Q22" s="18">
        <f>VLOOKUP($C22,'[1]Лист 1'!$C$5:$M$218,9,0)</f>
        <v>63836.877679999991</v>
      </c>
      <c r="R22" s="18">
        <f>VLOOKUP($C22,'[1]Лист 1'!$C$5:$M$218,10,0)</f>
        <v>63836.877679999991</v>
      </c>
      <c r="S22" s="18">
        <f>VLOOKUP($C22,'[1]Лист 1'!$C$5:$M$218,11,0)</f>
        <v>0</v>
      </c>
      <c r="T22" s="18">
        <f t="shared" si="1"/>
        <v>114.2154219626614</v>
      </c>
      <c r="U22" s="18">
        <f t="shared" si="2"/>
        <v>114.2154219626614</v>
      </c>
      <c r="V22" s="18">
        <f t="shared" si="3"/>
        <v>0</v>
      </c>
    </row>
    <row r="23" spans="1:22" s="5" customFormat="1" ht="30" x14ac:dyDescent="0.25">
      <c r="A23" s="9" t="s">
        <v>209</v>
      </c>
      <c r="B23" s="4"/>
      <c r="C23" s="13" t="s">
        <v>138</v>
      </c>
      <c r="D23" s="14"/>
      <c r="E23" s="18">
        <v>58100.4</v>
      </c>
      <c r="F23" s="18">
        <v>27225.4</v>
      </c>
      <c r="G23" s="18">
        <v>30875</v>
      </c>
      <c r="H23" s="18">
        <v>58100.4</v>
      </c>
      <c r="I23" s="18">
        <v>27225.4</v>
      </c>
      <c r="J23" s="18">
        <v>30875</v>
      </c>
      <c r="K23" s="18">
        <v>15135.379000000001</v>
      </c>
      <c r="L23" s="18">
        <v>10385.379000000001</v>
      </c>
      <c r="M23" s="18">
        <v>4750</v>
      </c>
      <c r="N23" s="18">
        <v>26.050386916441198</v>
      </c>
      <c r="O23" s="18">
        <v>38.145918884571032</v>
      </c>
      <c r="P23" s="18">
        <v>15.384615384615385</v>
      </c>
      <c r="Q23" s="18">
        <f>VLOOKUP($C23,'[1]Лист 1'!$C$5:$M$218,9,0)</f>
        <v>25281</v>
      </c>
      <c r="R23" s="18">
        <f>VLOOKUP($C23,'[1]Лист 1'!$C$5:$M$218,10,0)</f>
        <v>9606</v>
      </c>
      <c r="S23" s="18">
        <f>VLOOKUP($C23,'[1]Лист 1'!$C$5:$M$218,11,0)</f>
        <v>15675</v>
      </c>
      <c r="T23" s="18">
        <f t="shared" si="1"/>
        <v>59.868593014516833</v>
      </c>
      <c r="U23" s="18">
        <f t="shared" si="2"/>
        <v>108.11346033728921</v>
      </c>
      <c r="V23" s="18">
        <f t="shared" si="3"/>
        <v>30.303030303030305</v>
      </c>
    </row>
    <row r="24" spans="1:22" s="5" customFormat="1" ht="45" x14ac:dyDescent="0.25">
      <c r="A24" s="9" t="s">
        <v>210</v>
      </c>
      <c r="B24" s="4"/>
      <c r="C24" s="13" t="s">
        <v>139</v>
      </c>
      <c r="D24" s="14"/>
      <c r="E24" s="18">
        <v>210600.53490000003</v>
      </c>
      <c r="F24" s="18">
        <v>210600.53490000003</v>
      </c>
      <c r="G24" s="18">
        <v>0</v>
      </c>
      <c r="H24" s="18">
        <v>209600.54</v>
      </c>
      <c r="I24" s="18">
        <v>209600.54</v>
      </c>
      <c r="J24" s="18">
        <v>0</v>
      </c>
      <c r="K24" s="18">
        <v>62067.32114</v>
      </c>
      <c r="L24" s="18">
        <v>62067.32114</v>
      </c>
      <c r="M24" s="18">
        <v>0</v>
      </c>
      <c r="N24" s="18">
        <v>29.612195245298505</v>
      </c>
      <c r="O24" s="18">
        <v>29.612195245298505</v>
      </c>
      <c r="P24" s="18">
        <v>0</v>
      </c>
      <c r="Q24" s="18">
        <f>VLOOKUP($C24,'[1]Лист 1'!$C$5:$M$218,9,0)</f>
        <v>29311.97595</v>
      </c>
      <c r="R24" s="18">
        <f>VLOOKUP($C24,'[1]Лист 1'!$C$5:$M$218,10,0)</f>
        <v>29311.97595</v>
      </c>
      <c r="S24" s="18">
        <f>VLOOKUP($C24,'[1]Лист 1'!$C$5:$M$218,11,0)</f>
        <v>0</v>
      </c>
      <c r="T24" s="18">
        <f t="shared" si="1"/>
        <v>211.74731190375445</v>
      </c>
      <c r="U24" s="18">
        <f t="shared" si="2"/>
        <v>211.74731190375445</v>
      </c>
      <c r="V24" s="18">
        <f t="shared" si="3"/>
        <v>0</v>
      </c>
    </row>
    <row r="25" spans="1:22" s="5" customFormat="1" ht="30" x14ac:dyDescent="0.25">
      <c r="A25" s="9" t="s">
        <v>211</v>
      </c>
      <c r="B25" s="4"/>
      <c r="C25" s="13" t="s">
        <v>155</v>
      </c>
      <c r="D25" s="14"/>
      <c r="E25" s="18">
        <v>5223444.1399999997</v>
      </c>
      <c r="F25" s="18">
        <v>5223444.1399999997</v>
      </c>
      <c r="G25" s="18">
        <v>0</v>
      </c>
      <c r="H25" s="18">
        <v>5223444.1399999997</v>
      </c>
      <c r="I25" s="18">
        <v>5223444.1399999997</v>
      </c>
      <c r="J25" s="18">
        <v>0</v>
      </c>
      <c r="K25" s="18">
        <v>2176435.057</v>
      </c>
      <c r="L25" s="18">
        <v>2176435.057</v>
      </c>
      <c r="M25" s="18">
        <v>0</v>
      </c>
      <c r="N25" s="18">
        <v>41.666666641140729</v>
      </c>
      <c r="O25" s="18">
        <v>41.666666641140729</v>
      </c>
      <c r="P25" s="18">
        <v>0</v>
      </c>
      <c r="Q25" s="18">
        <f>VLOOKUP($C25,'[1]Лист 1'!$C$5:$M$218,9,0)</f>
        <v>1942316.9169999999</v>
      </c>
      <c r="R25" s="18">
        <f>VLOOKUP($C25,'[1]Лист 1'!$C$5:$M$218,10,0)</f>
        <v>1942316.9169999999</v>
      </c>
      <c r="S25" s="18">
        <f>VLOOKUP($C25,'[1]Лист 1'!$C$5:$M$218,11,0)</f>
        <v>0</v>
      </c>
      <c r="T25" s="18">
        <f t="shared" si="1"/>
        <v>112.05354996143507</v>
      </c>
      <c r="U25" s="18">
        <f t="shared" si="2"/>
        <v>112.05354996143507</v>
      </c>
      <c r="V25" s="18">
        <f t="shared" si="3"/>
        <v>0</v>
      </c>
    </row>
    <row r="26" spans="1:22" s="5" customFormat="1" ht="60" x14ac:dyDescent="0.25">
      <c r="A26" s="9" t="s">
        <v>212</v>
      </c>
      <c r="B26" s="4"/>
      <c r="C26" s="13" t="s">
        <v>83</v>
      </c>
      <c r="D26" s="14"/>
      <c r="E26" s="18">
        <v>38742.289100000002</v>
      </c>
      <c r="F26" s="18">
        <v>38742.289100000002</v>
      </c>
      <c r="G26" s="18">
        <v>0</v>
      </c>
      <c r="H26" s="18">
        <v>38742.289100000002</v>
      </c>
      <c r="I26" s="18">
        <v>38742.289100000002</v>
      </c>
      <c r="J26" s="18">
        <v>0</v>
      </c>
      <c r="K26" s="18">
        <v>10500.971130000002</v>
      </c>
      <c r="L26" s="18">
        <v>10500.971130000002</v>
      </c>
      <c r="M26" s="18">
        <v>0</v>
      </c>
      <c r="N26" s="18">
        <v>27.104673920777699</v>
      </c>
      <c r="O26" s="18">
        <v>27.104673920777699</v>
      </c>
      <c r="P26" s="18">
        <v>0</v>
      </c>
      <c r="Q26" s="18">
        <f>VLOOKUP($C26,'[1]Лист 1'!$C$5:$M$218,9,0)</f>
        <v>10478.85766</v>
      </c>
      <c r="R26" s="18">
        <f>VLOOKUP($C26,'[1]Лист 1'!$C$5:$M$218,10,0)</f>
        <v>10478.85766</v>
      </c>
      <c r="S26" s="18">
        <f>VLOOKUP($C26,'[1]Лист 1'!$C$5:$M$218,11,0)</f>
        <v>0</v>
      </c>
      <c r="T26" s="18">
        <f t="shared" si="1"/>
        <v>100.21102939573665</v>
      </c>
      <c r="U26" s="18">
        <f t="shared" si="2"/>
        <v>100.21102939573665</v>
      </c>
      <c r="V26" s="18">
        <f t="shared" si="3"/>
        <v>0</v>
      </c>
    </row>
    <row r="27" spans="1:22" s="5" customFormat="1" ht="30" x14ac:dyDescent="0.25">
      <c r="A27" s="9" t="s">
        <v>213</v>
      </c>
      <c r="B27" s="4"/>
      <c r="C27" s="13" t="s">
        <v>151</v>
      </c>
      <c r="D27" s="14"/>
      <c r="E27" s="18">
        <v>83018.5098</v>
      </c>
      <c r="F27" s="18">
        <v>83018.5098</v>
      </c>
      <c r="G27" s="18">
        <v>0</v>
      </c>
      <c r="H27" s="18">
        <v>83018.509999999995</v>
      </c>
      <c r="I27" s="18">
        <v>83018.509999999995</v>
      </c>
      <c r="J27" s="18">
        <v>0</v>
      </c>
      <c r="K27" s="18">
        <v>24412.446909999999</v>
      </c>
      <c r="L27" s="18">
        <v>24412.446909999999</v>
      </c>
      <c r="M27" s="18">
        <v>0</v>
      </c>
      <c r="N27" s="18">
        <v>29.406028739855728</v>
      </c>
      <c r="O27" s="18">
        <v>29.406028739855728</v>
      </c>
      <c r="P27" s="18">
        <v>0</v>
      </c>
      <c r="Q27" s="18">
        <f>VLOOKUP($C27,'[1]Лист 1'!$C$5:$M$218,9,0)</f>
        <v>26450.953920000004</v>
      </c>
      <c r="R27" s="18">
        <f>VLOOKUP($C27,'[1]Лист 1'!$C$5:$M$218,10,0)</f>
        <v>26450.953920000004</v>
      </c>
      <c r="S27" s="18">
        <f>VLOOKUP($C27,'[1]Лист 1'!$C$5:$M$218,11,0)</f>
        <v>0</v>
      </c>
      <c r="T27" s="18">
        <f t="shared" si="1"/>
        <v>92.293257112142726</v>
      </c>
      <c r="U27" s="18">
        <f t="shared" si="2"/>
        <v>92.293257112142726</v>
      </c>
      <c r="V27" s="18">
        <f t="shared" si="3"/>
        <v>0</v>
      </c>
    </row>
    <row r="28" spans="1:22" s="5" customFormat="1" ht="45" x14ac:dyDescent="0.25">
      <c r="A28" s="9" t="s">
        <v>214</v>
      </c>
      <c r="B28" s="4"/>
      <c r="C28" s="13" t="s">
        <v>152</v>
      </c>
      <c r="D28" s="14"/>
      <c r="E28" s="18">
        <v>121124.92</v>
      </c>
      <c r="F28" s="18">
        <v>121124.92</v>
      </c>
      <c r="G28" s="18">
        <v>0</v>
      </c>
      <c r="H28" s="18">
        <v>121124.92</v>
      </c>
      <c r="I28" s="18">
        <v>121124.92</v>
      </c>
      <c r="J28" s="18">
        <v>0</v>
      </c>
      <c r="K28" s="18">
        <v>44113.412960000001</v>
      </c>
      <c r="L28" s="18">
        <v>44113.412960000001</v>
      </c>
      <c r="M28" s="18">
        <v>0</v>
      </c>
      <c r="N28" s="18">
        <v>36.419766436171848</v>
      </c>
      <c r="O28" s="18">
        <v>36.419766436171848</v>
      </c>
      <c r="P28" s="18">
        <v>0</v>
      </c>
      <c r="Q28" s="18">
        <f>VLOOKUP($C28,'[1]Лист 1'!$C$5:$M$218,9,0)</f>
        <v>37390.230560000004</v>
      </c>
      <c r="R28" s="18">
        <f>VLOOKUP($C28,'[1]Лист 1'!$C$5:$M$218,10,0)</f>
        <v>37390.230560000004</v>
      </c>
      <c r="S28" s="18">
        <f>VLOOKUP($C28,'[1]Лист 1'!$C$5:$M$218,11,0)</f>
        <v>0</v>
      </c>
      <c r="T28" s="18">
        <f t="shared" si="1"/>
        <v>117.98112046731384</v>
      </c>
      <c r="U28" s="18">
        <f t="shared" si="2"/>
        <v>117.98112046731384</v>
      </c>
      <c r="V28" s="18">
        <f t="shared" si="3"/>
        <v>0</v>
      </c>
    </row>
    <row r="29" spans="1:22" s="8" customFormat="1" ht="60" x14ac:dyDescent="0.25">
      <c r="A29" s="9" t="s">
        <v>215</v>
      </c>
      <c r="B29" s="43"/>
      <c r="C29" s="13" t="s">
        <v>146</v>
      </c>
      <c r="D29" s="14"/>
      <c r="E29" s="18">
        <v>225205.60979299998</v>
      </c>
      <c r="F29" s="18">
        <v>225205.60979299998</v>
      </c>
      <c r="G29" s="18">
        <v>0</v>
      </c>
      <c r="H29" s="18">
        <v>226705.60813000004</v>
      </c>
      <c r="I29" s="18">
        <v>226705.60813000004</v>
      </c>
      <c r="J29" s="18">
        <v>0</v>
      </c>
      <c r="K29" s="18">
        <v>93735.661330000003</v>
      </c>
      <c r="L29" s="18">
        <v>93735.661330000003</v>
      </c>
      <c r="M29" s="18">
        <v>0</v>
      </c>
      <c r="N29" s="18">
        <v>41.346864818734026</v>
      </c>
      <c r="O29" s="18">
        <v>41.346864818734026</v>
      </c>
      <c r="P29" s="18">
        <v>0</v>
      </c>
      <c r="Q29" s="18">
        <f>VLOOKUP($C29,'[1]Лист 1'!$C$5:$M$218,9,0)</f>
        <v>73563.282439999995</v>
      </c>
      <c r="R29" s="18">
        <f>VLOOKUP($C29,'[1]Лист 1'!$C$5:$M$218,10,0)</f>
        <v>73563.282439999995</v>
      </c>
      <c r="S29" s="18">
        <f>VLOOKUP($C29,'[1]Лист 1'!$C$5:$M$218,11,0)</f>
        <v>0</v>
      </c>
      <c r="T29" s="18">
        <f t="shared" si="1"/>
        <v>127.42180367828624</v>
      </c>
      <c r="U29" s="18">
        <f t="shared" si="2"/>
        <v>127.42180367828624</v>
      </c>
      <c r="V29" s="18">
        <f t="shared" si="3"/>
        <v>0</v>
      </c>
    </row>
    <row r="30" spans="1:22" s="9" customFormat="1" ht="45" x14ac:dyDescent="0.25">
      <c r="A30" s="9" t="s">
        <v>216</v>
      </c>
      <c r="B30" s="4"/>
      <c r="C30" s="13" t="s">
        <v>142</v>
      </c>
      <c r="D30" s="14"/>
      <c r="E30" s="18">
        <v>1338774.6500000001</v>
      </c>
      <c r="F30" s="18">
        <v>1091665.55</v>
      </c>
      <c r="G30" s="18">
        <v>247109.1</v>
      </c>
      <c r="H30" s="18">
        <v>1338774.6421099997</v>
      </c>
      <c r="I30" s="18">
        <v>1091665.5421099996</v>
      </c>
      <c r="J30" s="18">
        <v>247109.1</v>
      </c>
      <c r="K30" s="18">
        <v>675018.16336000012</v>
      </c>
      <c r="L30" s="18">
        <v>551859.9299600001</v>
      </c>
      <c r="M30" s="18">
        <v>123158.23340000001</v>
      </c>
      <c r="N30" s="18">
        <v>50.420596725385067</v>
      </c>
      <c r="O30" s="18">
        <v>50.55210672797741</v>
      </c>
      <c r="P30" s="18">
        <v>49.839618775674396</v>
      </c>
      <c r="Q30" s="18">
        <f>VLOOKUP($C30,'[1]Лист 1'!$C$5:$M$218,9,0)</f>
        <v>515388.57322999992</v>
      </c>
      <c r="R30" s="18">
        <f>VLOOKUP($C30,'[1]Лист 1'!$C$5:$M$218,10,0)</f>
        <v>394658.97071999992</v>
      </c>
      <c r="S30" s="18">
        <f>VLOOKUP($C30,'[1]Лист 1'!$C$5:$M$218,11,0)</f>
        <v>120729.60251</v>
      </c>
      <c r="T30" s="18">
        <f t="shared" si="1"/>
        <v>130.97266769606145</v>
      </c>
      <c r="U30" s="18">
        <f t="shared" si="2"/>
        <v>139.83210085234072</v>
      </c>
      <c r="V30" s="18">
        <f t="shared" si="3"/>
        <v>102.01162833266086</v>
      </c>
    </row>
    <row r="31" spans="1:22" s="9" customFormat="1" ht="30" x14ac:dyDescent="0.25">
      <c r="A31" s="9" t="s">
        <v>217</v>
      </c>
      <c r="B31" s="4"/>
      <c r="C31" s="13" t="s">
        <v>148</v>
      </c>
      <c r="D31" s="14"/>
      <c r="E31" s="18">
        <v>165646.22</v>
      </c>
      <c r="F31" s="18">
        <v>165646.22</v>
      </c>
      <c r="G31" s="18">
        <v>0</v>
      </c>
      <c r="H31" s="18">
        <v>165646.22</v>
      </c>
      <c r="I31" s="18">
        <v>165646.22</v>
      </c>
      <c r="J31" s="18">
        <v>0</v>
      </c>
      <c r="K31" s="18">
        <v>69325.310329999993</v>
      </c>
      <c r="L31" s="18">
        <v>69325.310329999993</v>
      </c>
      <c r="M31" s="18">
        <v>0</v>
      </c>
      <c r="N31" s="18">
        <v>41.851429105958466</v>
      </c>
      <c r="O31" s="18">
        <v>41.851429105958466</v>
      </c>
      <c r="P31" s="18">
        <v>0</v>
      </c>
      <c r="Q31" s="18">
        <f>VLOOKUP($C31,'[1]Лист 1'!$C$5:$M$218,9,0)</f>
        <v>84480.949699999997</v>
      </c>
      <c r="R31" s="18">
        <f>VLOOKUP($C31,'[1]Лист 1'!$C$5:$M$218,10,0)</f>
        <v>84480.949699999997</v>
      </c>
      <c r="S31" s="18">
        <f>VLOOKUP($C31,'[1]Лист 1'!$C$5:$M$218,11,0)</f>
        <v>0</v>
      </c>
      <c r="T31" s="18">
        <f t="shared" si="1"/>
        <v>82.060287646127151</v>
      </c>
      <c r="U31" s="18">
        <f t="shared" si="2"/>
        <v>82.060287646127151</v>
      </c>
      <c r="V31" s="18">
        <f t="shared" si="3"/>
        <v>0</v>
      </c>
    </row>
    <row r="32" spans="1:22" s="9" customFormat="1" ht="33.75" customHeight="1" x14ac:dyDescent="0.25">
      <c r="A32" s="9" t="s">
        <v>218</v>
      </c>
      <c r="B32" s="4"/>
      <c r="C32" s="13" t="s">
        <v>140</v>
      </c>
      <c r="D32" s="14"/>
      <c r="E32" s="18">
        <v>1195320.7640039998</v>
      </c>
      <c r="F32" s="18">
        <v>1184333.0640039998</v>
      </c>
      <c r="G32" s="18">
        <v>10987.7</v>
      </c>
      <c r="H32" s="18">
        <v>1197487.7619999999</v>
      </c>
      <c r="I32" s="18">
        <v>1186500.0619999999</v>
      </c>
      <c r="J32" s="18">
        <v>10987.7</v>
      </c>
      <c r="K32" s="18">
        <v>439886.60996000003</v>
      </c>
      <c r="L32" s="18">
        <v>433350.11238000001</v>
      </c>
      <c r="M32" s="18">
        <v>6536.4975800000002</v>
      </c>
      <c r="N32" s="18">
        <v>36.734121543364893</v>
      </c>
      <c r="O32" s="18">
        <v>36.523395679350585</v>
      </c>
      <c r="P32" s="18">
        <v>59.489225042547581</v>
      </c>
      <c r="Q32" s="18">
        <f>VLOOKUP($C32,'[1]Лист 1'!$C$5:$M$218,9,0)</f>
        <v>416808.66629000002</v>
      </c>
      <c r="R32" s="18">
        <f>VLOOKUP($C32,'[1]Лист 1'!$C$5:$M$218,10,0)</f>
        <v>415892.58129</v>
      </c>
      <c r="S32" s="18">
        <f>VLOOKUP($C32,'[1]Лист 1'!$C$5:$M$218,11,0)</f>
        <v>916.08500000000004</v>
      </c>
      <c r="T32" s="18">
        <f t="shared" si="1"/>
        <v>105.53681953770683</v>
      </c>
      <c r="U32" s="18">
        <f t="shared" si="2"/>
        <v>104.19760579422959</v>
      </c>
      <c r="V32" s="18">
        <f t="shared" si="3"/>
        <v>713.52522746251714</v>
      </c>
    </row>
    <row r="33" spans="1:22" s="9" customFormat="1" ht="36" customHeight="1" x14ac:dyDescent="0.25">
      <c r="A33" s="9" t="s">
        <v>219</v>
      </c>
      <c r="B33" s="4"/>
      <c r="C33" s="13" t="s">
        <v>141</v>
      </c>
      <c r="D33" s="14"/>
      <c r="E33" s="18">
        <v>192638.49854599999</v>
      </c>
      <c r="F33" s="18">
        <v>177009.99854599999</v>
      </c>
      <c r="G33" s="18">
        <v>15628.5</v>
      </c>
      <c r="H33" s="18">
        <v>191938.50220999998</v>
      </c>
      <c r="I33" s="18">
        <v>176310.00220999998</v>
      </c>
      <c r="J33" s="18">
        <v>15628.5</v>
      </c>
      <c r="K33" s="18">
        <v>60676.312640000011</v>
      </c>
      <c r="L33" s="18">
        <v>53888.47310000001</v>
      </c>
      <c r="M33" s="18">
        <v>6787.839539999999</v>
      </c>
      <c r="N33" s="18">
        <v>31.612371640586233</v>
      </c>
      <c r="O33" s="18">
        <v>30.564614840066945</v>
      </c>
      <c r="P33" s="18">
        <v>43.432444188501769</v>
      </c>
      <c r="Q33" s="18">
        <f>VLOOKUP($C33,'[1]Лист 1'!$C$5:$M$218,9,0)</f>
        <v>44806.378109999998</v>
      </c>
      <c r="R33" s="18">
        <f>VLOOKUP($C33,'[1]Лист 1'!$C$5:$M$218,10,0)</f>
        <v>44806.378109999998</v>
      </c>
      <c r="S33" s="18">
        <f>VLOOKUP($C33,'[1]Лист 1'!$C$5:$M$218,11,0)</f>
        <v>0</v>
      </c>
      <c r="T33" s="18">
        <f t="shared" si="1"/>
        <v>135.41891846522208</v>
      </c>
      <c r="U33" s="18">
        <f t="shared" si="2"/>
        <v>120.26964769993995</v>
      </c>
      <c r="V33" s="18">
        <f t="shared" si="3"/>
        <v>0</v>
      </c>
    </row>
    <row r="34" spans="1:22" s="9" customFormat="1" ht="45" x14ac:dyDescent="0.25">
      <c r="A34" s="9" t="s">
        <v>220</v>
      </c>
      <c r="B34" s="4"/>
      <c r="C34" s="13" t="s">
        <v>153</v>
      </c>
      <c r="D34" s="14"/>
      <c r="E34" s="18">
        <v>100114.35900000001</v>
      </c>
      <c r="F34" s="18">
        <v>98637.459000000017</v>
      </c>
      <c r="G34" s="18">
        <v>1476.9</v>
      </c>
      <c r="H34" s="18">
        <v>100417.29716</v>
      </c>
      <c r="I34" s="18">
        <v>98940.397160000008</v>
      </c>
      <c r="J34" s="18">
        <v>1476.9</v>
      </c>
      <c r="K34" s="18">
        <v>38301.728970000004</v>
      </c>
      <c r="L34" s="18">
        <v>37729.155170000005</v>
      </c>
      <c r="M34" s="18">
        <v>572.57380000000001</v>
      </c>
      <c r="N34" s="18">
        <v>38.142561145588196</v>
      </c>
      <c r="O34" s="18">
        <v>38.133215807681523</v>
      </c>
      <c r="P34" s="18">
        <v>38.76862346807502</v>
      </c>
      <c r="Q34" s="18">
        <f>VLOOKUP($C34,'[1]Лист 1'!$C$5:$M$218,9,0)</f>
        <v>26821.272209999999</v>
      </c>
      <c r="R34" s="18">
        <f>VLOOKUP($C34,'[1]Лист 1'!$C$5:$M$218,10,0)</f>
        <v>26281.487349999999</v>
      </c>
      <c r="S34" s="18">
        <f>VLOOKUP($C34,'[1]Лист 1'!$C$5:$M$218,11,0)</f>
        <v>539.78485999999998</v>
      </c>
      <c r="T34" s="18">
        <f t="shared" si="1"/>
        <v>142.80355036894801</v>
      </c>
      <c r="U34" s="18">
        <f t="shared" si="2"/>
        <v>143.55791461703558</v>
      </c>
      <c r="V34" s="18">
        <f t="shared" si="3"/>
        <v>106.07444603022027</v>
      </c>
    </row>
    <row r="35" spans="1:22" s="9" customFormat="1" ht="84" customHeight="1" x14ac:dyDescent="0.25">
      <c r="A35" s="9" t="s">
        <v>221</v>
      </c>
      <c r="B35" s="4"/>
      <c r="C35" s="13" t="s">
        <v>143</v>
      </c>
      <c r="D35" s="14"/>
      <c r="E35" s="18">
        <v>105895.44055</v>
      </c>
      <c r="F35" s="18">
        <v>105895.44055</v>
      </c>
      <c r="G35" s="18">
        <v>0</v>
      </c>
      <c r="H35" s="18">
        <v>144773.16184000002</v>
      </c>
      <c r="I35" s="18">
        <v>144773.16184000002</v>
      </c>
      <c r="J35" s="18">
        <v>0</v>
      </c>
      <c r="K35" s="18">
        <v>40039.557200000003</v>
      </c>
      <c r="L35" s="18">
        <v>40039.557200000003</v>
      </c>
      <c r="M35" s="18">
        <v>0</v>
      </c>
      <c r="N35" s="18">
        <v>27.656753980582955</v>
      </c>
      <c r="O35" s="18">
        <v>27.656753980582955</v>
      </c>
      <c r="P35" s="18">
        <v>0</v>
      </c>
      <c r="Q35" s="18">
        <f>VLOOKUP($C35,'[1]Лист 1'!$C$5:$M$218,9,0)</f>
        <v>36083.860560000001</v>
      </c>
      <c r="R35" s="18">
        <f>VLOOKUP($C35,'[1]Лист 1'!$C$5:$M$218,10,0)</f>
        <v>36083.860560000001</v>
      </c>
      <c r="S35" s="18">
        <f>VLOOKUP($C35,'[1]Лист 1'!$C$5:$M$218,11,0)</f>
        <v>0</v>
      </c>
      <c r="T35" s="18">
        <f t="shared" si="1"/>
        <v>110.96250949485433</v>
      </c>
      <c r="U35" s="18">
        <f t="shared" si="2"/>
        <v>110.96250949485433</v>
      </c>
      <c r="V35" s="18">
        <f t="shared" si="3"/>
        <v>0</v>
      </c>
    </row>
    <row r="36" spans="1:22" s="9" customFormat="1" ht="30" x14ac:dyDescent="0.25">
      <c r="A36" s="9" t="s">
        <v>222</v>
      </c>
      <c r="B36" s="4"/>
      <c r="C36" s="13" t="s">
        <v>144</v>
      </c>
      <c r="D36" s="14"/>
      <c r="E36" s="18">
        <v>19564.44958</v>
      </c>
      <c r="F36" s="18">
        <v>19564.44958</v>
      </c>
      <c r="G36" s="18">
        <v>0</v>
      </c>
      <c r="H36" s="18">
        <v>19564.45</v>
      </c>
      <c r="I36" s="18">
        <v>19564.45</v>
      </c>
      <c r="J36" s="18">
        <v>0</v>
      </c>
      <c r="K36" s="18">
        <v>4918.4228899999998</v>
      </c>
      <c r="L36" s="18">
        <v>4918.4228899999998</v>
      </c>
      <c r="M36" s="18">
        <v>0</v>
      </c>
      <c r="N36" s="18">
        <v>25.139591912882803</v>
      </c>
      <c r="O36" s="18">
        <v>25.139591912882803</v>
      </c>
      <c r="P36" s="18">
        <v>0</v>
      </c>
      <c r="Q36" s="18">
        <f>VLOOKUP($C36,'[1]Лист 1'!$C$5:$M$218,9,0)</f>
        <v>4799.25756</v>
      </c>
      <c r="R36" s="18">
        <f>VLOOKUP($C36,'[1]Лист 1'!$C$5:$M$218,10,0)</f>
        <v>4799.25756</v>
      </c>
      <c r="S36" s="18">
        <f>VLOOKUP($C36,'[1]Лист 1'!$C$5:$M$218,11,0)</f>
        <v>0</v>
      </c>
      <c r="T36" s="18">
        <f t="shared" si="1"/>
        <v>102.4829950989336</v>
      </c>
      <c r="U36" s="18">
        <f t="shared" si="2"/>
        <v>102.4829950989336</v>
      </c>
      <c r="V36" s="18">
        <f t="shared" si="3"/>
        <v>0</v>
      </c>
    </row>
    <row r="37" spans="1:22" s="9" customFormat="1" ht="30" x14ac:dyDescent="0.25">
      <c r="A37" s="9" t="s">
        <v>223</v>
      </c>
      <c r="B37" s="4"/>
      <c r="C37" s="13" t="s">
        <v>154</v>
      </c>
      <c r="D37" s="14"/>
      <c r="E37" s="18">
        <v>106291.07352000001</v>
      </c>
      <c r="F37" s="18">
        <v>106291.07352000001</v>
      </c>
      <c r="G37" s="18">
        <v>0</v>
      </c>
      <c r="H37" s="18">
        <v>106291.07</v>
      </c>
      <c r="I37" s="18">
        <v>106291.07</v>
      </c>
      <c r="J37" s="18">
        <v>0</v>
      </c>
      <c r="K37" s="18">
        <v>37399.318329999995</v>
      </c>
      <c r="L37" s="18">
        <v>37399.318329999995</v>
      </c>
      <c r="M37" s="18">
        <v>0</v>
      </c>
      <c r="N37" s="18">
        <v>35.185757684065081</v>
      </c>
      <c r="O37" s="18">
        <v>35.185757684065081</v>
      </c>
      <c r="P37" s="18">
        <v>0</v>
      </c>
      <c r="Q37" s="18">
        <f>VLOOKUP($C37,'[1]Лист 1'!$C$5:$M$218,9,0)</f>
        <v>31229.853759999998</v>
      </c>
      <c r="R37" s="18">
        <f>VLOOKUP($C37,'[1]Лист 1'!$C$5:$M$218,10,0)</f>
        <v>31229.853759999998</v>
      </c>
      <c r="S37" s="18">
        <f>VLOOKUP($C37,'[1]Лист 1'!$C$5:$M$218,11,0)</f>
        <v>0</v>
      </c>
      <c r="T37" s="18">
        <f t="shared" si="1"/>
        <v>119.75502228544536</v>
      </c>
      <c r="U37" s="18">
        <f t="shared" si="2"/>
        <v>119.75502228544536</v>
      </c>
      <c r="V37" s="18">
        <f t="shared" si="3"/>
        <v>0</v>
      </c>
    </row>
    <row r="38" spans="1:22" s="5" customFormat="1" ht="42.75" hidden="1" x14ac:dyDescent="0.25">
      <c r="A38" s="9" t="s">
        <v>13</v>
      </c>
      <c r="B38" s="50">
        <v>2</v>
      </c>
      <c r="C38" s="49" t="s">
        <v>14</v>
      </c>
      <c r="D38" s="50" t="s">
        <v>15</v>
      </c>
      <c r="E38" s="51">
        <v>17193744.191600002</v>
      </c>
      <c r="F38" s="51">
        <v>13954036.291600002</v>
      </c>
      <c r="G38" s="51">
        <v>3239707.9000000004</v>
      </c>
      <c r="H38" s="51">
        <v>17207217.1994</v>
      </c>
      <c r="I38" s="51">
        <v>13967462.299400004</v>
      </c>
      <c r="J38" s="51">
        <v>3239754.9000000004</v>
      </c>
      <c r="K38" s="51">
        <v>6780873.6387000028</v>
      </c>
      <c r="L38" s="51">
        <v>5495844.4685600018</v>
      </c>
      <c r="M38" s="51">
        <v>1285029.1701400001</v>
      </c>
      <c r="N38" s="51">
        <v>39.407148524494971</v>
      </c>
      <c r="O38" s="51">
        <v>39.347480241962671</v>
      </c>
      <c r="P38" s="51">
        <v>39.664394678128275</v>
      </c>
      <c r="Q38" s="51">
        <f>VLOOKUP($C38,'[1]Лист 1'!$C$5:$M$218,9,0)</f>
        <v>6194135.81745</v>
      </c>
      <c r="R38" s="51">
        <f>VLOOKUP($C38,'[1]Лист 1'!$C$5:$M$218,10,0)</f>
        <v>4777237.0648499997</v>
      </c>
      <c r="S38" s="51">
        <f>VLOOKUP($C38,'[1]Лист 1'!$C$5:$M$218,11,0)</f>
        <v>1416898.7526</v>
      </c>
      <c r="T38" s="51">
        <f t="shared" si="1"/>
        <v>109.47247265061668</v>
      </c>
      <c r="U38" s="51">
        <f t="shared" si="2"/>
        <v>115.04232245448689</v>
      </c>
      <c r="V38" s="51">
        <f t="shared" si="3"/>
        <v>90.693083594150949</v>
      </c>
    </row>
    <row r="39" spans="1:22" s="5" customFormat="1" ht="30" x14ac:dyDescent="0.25">
      <c r="A39" s="22" t="s">
        <v>224</v>
      </c>
      <c r="B39" s="4"/>
      <c r="C39" s="13" t="s">
        <v>170</v>
      </c>
      <c r="D39" s="14"/>
      <c r="E39" s="18">
        <v>418241.6</v>
      </c>
      <c r="F39" s="18">
        <v>250537.09999999998</v>
      </c>
      <c r="G39" s="18">
        <v>167704.5</v>
      </c>
      <c r="H39" s="18">
        <v>418241.62251999998</v>
      </c>
      <c r="I39" s="18">
        <v>250537.12251999998</v>
      </c>
      <c r="J39" s="18">
        <v>167704.5</v>
      </c>
      <c r="K39" s="18">
        <v>280059.66437000001</v>
      </c>
      <c r="L39" s="18">
        <v>165059.66437000001</v>
      </c>
      <c r="M39" s="18">
        <v>115000</v>
      </c>
      <c r="N39" s="18">
        <v>66.961213157738214</v>
      </c>
      <c r="O39" s="18">
        <v>65.882318240812225</v>
      </c>
      <c r="P39" s="18">
        <v>68.572995954193232</v>
      </c>
      <c r="Q39" s="18">
        <f>VLOOKUP($C39,'[1]Лист 1'!$C$5:$M$218,9,0)</f>
        <v>410740.59667999996</v>
      </c>
      <c r="R39" s="18">
        <f>VLOOKUP($C39,'[1]Лист 1'!$C$5:$M$218,10,0)</f>
        <v>16998.103569999977</v>
      </c>
      <c r="S39" s="18">
        <f>VLOOKUP($C39,'[1]Лист 1'!$C$5:$M$218,11,0)</f>
        <v>393742.49310999998</v>
      </c>
      <c r="T39" s="18">
        <f t="shared" si="1"/>
        <v>68.184072047835357</v>
      </c>
      <c r="U39" s="18">
        <f t="shared" si="2"/>
        <v>971.04752709775516</v>
      </c>
      <c r="V39" s="18">
        <f t="shared" si="3"/>
        <v>29.206906039443503</v>
      </c>
    </row>
    <row r="40" spans="1:22" s="5" customFormat="1" x14ac:dyDescent="0.25">
      <c r="A40" s="9" t="s">
        <v>225</v>
      </c>
      <c r="B40" s="4"/>
      <c r="C40" s="13" t="s">
        <v>171</v>
      </c>
      <c r="D40" s="14"/>
      <c r="E40" s="18">
        <v>14983.449999999999</v>
      </c>
      <c r="F40" s="18">
        <v>14983.449999999999</v>
      </c>
      <c r="G40" s="18">
        <v>0</v>
      </c>
      <c r="H40" s="18">
        <v>14938.5</v>
      </c>
      <c r="I40" s="18">
        <v>14938.5</v>
      </c>
      <c r="J40" s="18">
        <v>0</v>
      </c>
      <c r="K40" s="18">
        <v>3927.3465000000001</v>
      </c>
      <c r="L40" s="18">
        <v>3927.3465000000001</v>
      </c>
      <c r="M40" s="18">
        <v>0</v>
      </c>
      <c r="N40" s="18">
        <v>26.290099407571045</v>
      </c>
      <c r="O40" s="18">
        <v>26.290099407571045</v>
      </c>
      <c r="P40" s="18">
        <v>0</v>
      </c>
      <c r="Q40" s="18">
        <f>VLOOKUP($C40,'[1]Лист 1'!$C$5:$M$218,9,0)</f>
        <v>2168.13321</v>
      </c>
      <c r="R40" s="18">
        <f>VLOOKUP($C40,'[1]Лист 1'!$C$5:$M$218,10,0)</f>
        <v>2168.13321</v>
      </c>
      <c r="S40" s="18">
        <f>VLOOKUP($C40,'[1]Лист 1'!$C$5:$M$218,11,0)</f>
        <v>0</v>
      </c>
      <c r="T40" s="18">
        <f t="shared" si="1"/>
        <v>181.13953893082061</v>
      </c>
      <c r="U40" s="18">
        <f t="shared" si="2"/>
        <v>181.13953893082061</v>
      </c>
      <c r="V40" s="18">
        <f t="shared" si="3"/>
        <v>0</v>
      </c>
    </row>
    <row r="41" spans="1:22" s="5" customFormat="1" x14ac:dyDescent="0.25">
      <c r="A41" s="9" t="s">
        <v>425</v>
      </c>
      <c r="B41" s="4"/>
      <c r="C41" s="13" t="s">
        <v>430</v>
      </c>
      <c r="D41" s="14"/>
      <c r="E41" s="18">
        <v>0</v>
      </c>
      <c r="F41" s="18">
        <v>0</v>
      </c>
      <c r="G41" s="18">
        <v>0</v>
      </c>
      <c r="H41" s="18">
        <v>687.84375</v>
      </c>
      <c r="I41" s="18">
        <v>687.84375</v>
      </c>
      <c r="J41" s="18">
        <v>0</v>
      </c>
      <c r="K41" s="18">
        <v>687.84375</v>
      </c>
      <c r="L41" s="18">
        <v>687.84375</v>
      </c>
      <c r="M41" s="18">
        <v>0</v>
      </c>
      <c r="N41" s="18">
        <v>100</v>
      </c>
      <c r="O41" s="18">
        <v>100</v>
      </c>
      <c r="P41" s="18">
        <v>0</v>
      </c>
      <c r="Q41" s="18">
        <f>VLOOKUP($C41,'[1]Лист 1'!$C$5:$M$218,9,0)</f>
        <v>486883.89701000007</v>
      </c>
      <c r="R41" s="18">
        <f>VLOOKUP($C41,'[1]Лист 1'!$C$5:$M$218,10,0)</f>
        <v>6883.8969900000375</v>
      </c>
      <c r="S41" s="18">
        <f>VLOOKUP($C41,'[1]Лист 1'!$C$5:$M$218,11,0)</f>
        <v>480000.00002000004</v>
      </c>
      <c r="T41" s="18">
        <f t="shared" si="1"/>
        <v>0.1412746969501586</v>
      </c>
      <c r="U41" s="18">
        <f t="shared" si="2"/>
        <v>9.9920691869620235</v>
      </c>
      <c r="V41" s="18">
        <f t="shared" si="3"/>
        <v>0</v>
      </c>
    </row>
    <row r="42" spans="1:22" s="5" customFormat="1" x14ac:dyDescent="0.25">
      <c r="A42" t="s">
        <v>443</v>
      </c>
      <c r="B42" s="4"/>
      <c r="C42" s="44" t="s">
        <v>171</v>
      </c>
      <c r="D42" s="45"/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46">
        <v>6914.05609</v>
      </c>
      <c r="R42" s="46">
        <v>69.140560000000733</v>
      </c>
      <c r="S42" s="46">
        <v>6844.9155299999993</v>
      </c>
      <c r="T42" s="18">
        <f t="shared" si="1"/>
        <v>0</v>
      </c>
      <c r="U42" s="18">
        <f t="shared" si="2"/>
        <v>0</v>
      </c>
      <c r="V42" s="18">
        <f t="shared" si="3"/>
        <v>0</v>
      </c>
    </row>
    <row r="43" spans="1:22" s="5" customFormat="1" ht="30" x14ac:dyDescent="0.25">
      <c r="A43" t="s">
        <v>445</v>
      </c>
      <c r="B43" s="4"/>
      <c r="C43" s="44" t="s">
        <v>444</v>
      </c>
      <c r="D43" s="45"/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46">
        <v>14675.474480000001</v>
      </c>
      <c r="R43" s="46">
        <v>146.75465000000077</v>
      </c>
      <c r="S43" s="46">
        <v>14528.71983</v>
      </c>
      <c r="T43" s="18">
        <f t="shared" si="1"/>
        <v>0</v>
      </c>
      <c r="U43" s="18">
        <f t="shared" si="2"/>
        <v>0</v>
      </c>
      <c r="V43" s="18">
        <f t="shared" si="3"/>
        <v>0</v>
      </c>
    </row>
    <row r="44" spans="1:22" s="5" customFormat="1" ht="21.75" customHeight="1" x14ac:dyDescent="0.25">
      <c r="A44" s="9" t="s">
        <v>345</v>
      </c>
      <c r="B44" s="4"/>
      <c r="C44" s="13" t="s">
        <v>397</v>
      </c>
      <c r="D44" s="14"/>
      <c r="E44" s="18">
        <v>1288038.5400000003</v>
      </c>
      <c r="F44" s="18">
        <v>95451.240000000224</v>
      </c>
      <c r="G44" s="18">
        <v>1192587.3</v>
      </c>
      <c r="H44" s="18">
        <v>1288087.5398800001</v>
      </c>
      <c r="I44" s="18">
        <v>95453.239880000008</v>
      </c>
      <c r="J44" s="18">
        <v>1192634.3</v>
      </c>
      <c r="K44" s="18">
        <v>540140.79492000001</v>
      </c>
      <c r="L44" s="18">
        <v>52582.799289999995</v>
      </c>
      <c r="M44" s="18">
        <v>487557.99563000002</v>
      </c>
      <c r="N44" s="18">
        <v>41.933547076336154</v>
      </c>
      <c r="O44" s="18">
        <v>55.087495569668441</v>
      </c>
      <c r="P44" s="18">
        <v>40.880762496097923</v>
      </c>
      <c r="Q44" s="18">
        <v>0</v>
      </c>
      <c r="R44" s="18">
        <v>0</v>
      </c>
      <c r="S44" s="18">
        <v>0</v>
      </c>
      <c r="T44" s="18">
        <f t="shared" si="1"/>
        <v>0</v>
      </c>
      <c r="U44" s="18">
        <f t="shared" si="2"/>
        <v>0</v>
      </c>
      <c r="V44" s="18">
        <f t="shared" si="3"/>
        <v>0</v>
      </c>
    </row>
    <row r="45" spans="1:22" s="5" customFormat="1" ht="21.75" customHeight="1" x14ac:dyDescent="0.25">
      <c r="A45" s="9" t="s">
        <v>346</v>
      </c>
      <c r="B45" s="4"/>
      <c r="C45" s="13" t="s">
        <v>396</v>
      </c>
      <c r="D45" s="14"/>
      <c r="E45" s="18">
        <v>871941.8</v>
      </c>
      <c r="F45" s="18">
        <v>814.89999999990687</v>
      </c>
      <c r="G45" s="18">
        <v>871126.90000000014</v>
      </c>
      <c r="H45" s="18">
        <v>871941.81011999981</v>
      </c>
      <c r="I45" s="18">
        <v>814.91011999978218</v>
      </c>
      <c r="J45" s="18">
        <v>871126.9</v>
      </c>
      <c r="K45" s="18">
        <v>342875.80638999998</v>
      </c>
      <c r="L45" s="18">
        <v>142.9043599999859</v>
      </c>
      <c r="M45" s="18">
        <v>342732.90203</v>
      </c>
      <c r="N45" s="18">
        <v>39.32324409845792</v>
      </c>
      <c r="O45" s="18">
        <v>17.536211232721481</v>
      </c>
      <c r="P45" s="18">
        <v>39.343625140034135</v>
      </c>
      <c r="Q45" s="18">
        <v>0</v>
      </c>
      <c r="R45" s="18">
        <v>0</v>
      </c>
      <c r="S45" s="18">
        <v>0</v>
      </c>
      <c r="T45" s="18">
        <f t="shared" si="1"/>
        <v>0</v>
      </c>
      <c r="U45" s="18">
        <f t="shared" si="2"/>
        <v>0</v>
      </c>
      <c r="V45" s="18">
        <f t="shared" si="3"/>
        <v>0</v>
      </c>
    </row>
    <row r="46" spans="1:22" s="5" customFormat="1" ht="21.75" customHeight="1" x14ac:dyDescent="0.25">
      <c r="A46" s="9" t="s">
        <v>347</v>
      </c>
      <c r="B46" s="4"/>
      <c r="C46" s="13" t="s">
        <v>395</v>
      </c>
      <c r="D46" s="14"/>
      <c r="E46" s="18">
        <v>235824.40000000002</v>
      </c>
      <c r="F46" s="18">
        <v>2358.2000000000116</v>
      </c>
      <c r="G46" s="18">
        <v>233466.2</v>
      </c>
      <c r="H46" s="18">
        <v>235824.44443999999</v>
      </c>
      <c r="I46" s="18">
        <v>2358.2444399999804</v>
      </c>
      <c r="J46" s="18">
        <v>233466.2</v>
      </c>
      <c r="K46" s="18">
        <v>44200</v>
      </c>
      <c r="L46" s="18">
        <v>442</v>
      </c>
      <c r="M46" s="18">
        <v>43758</v>
      </c>
      <c r="N46" s="18">
        <v>18.742755911058939</v>
      </c>
      <c r="O46" s="18">
        <v>18.742755946029227</v>
      </c>
      <c r="P46" s="18">
        <v>18.742755910705704</v>
      </c>
      <c r="Q46" s="18">
        <f>VLOOKUP($C46,'[1]Лист 1'!$C$5:$M$218,9,0)</f>
        <v>406.10899999999998</v>
      </c>
      <c r="R46" s="18">
        <f>VLOOKUP($C46,'[1]Лист 1'!$C$5:$M$218,10,0)</f>
        <v>406.10899999999998</v>
      </c>
      <c r="S46" s="18">
        <f>VLOOKUP($C46,'[1]Лист 1'!$C$5:$M$218,11,0)</f>
        <v>0</v>
      </c>
      <c r="T46" s="18">
        <f t="shared" si="1"/>
        <v>10883.777508008934</v>
      </c>
      <c r="U46" s="18">
        <f t="shared" si="2"/>
        <v>108.83777508008934</v>
      </c>
      <c r="V46" s="18">
        <f t="shared" si="3"/>
        <v>0</v>
      </c>
    </row>
    <row r="47" spans="1:22" s="5" customFormat="1" ht="21.75" customHeight="1" x14ac:dyDescent="0.25">
      <c r="A47" s="9" t="s">
        <v>348</v>
      </c>
      <c r="B47" s="4"/>
      <c r="C47" s="13" t="s">
        <v>394</v>
      </c>
      <c r="D47" s="14"/>
      <c r="E47" s="18">
        <v>179163.2</v>
      </c>
      <c r="F47" s="18">
        <v>1791.6000000000058</v>
      </c>
      <c r="G47" s="18">
        <v>177371.6</v>
      </c>
      <c r="H47" s="18">
        <v>179163.23231999998</v>
      </c>
      <c r="I47" s="18">
        <v>1791.6323199999752</v>
      </c>
      <c r="J47" s="18">
        <v>177371.6</v>
      </c>
      <c r="K47" s="18">
        <v>21314.942749999995</v>
      </c>
      <c r="L47" s="18">
        <v>213.14942999999403</v>
      </c>
      <c r="M47" s="18">
        <v>21101.793320000001</v>
      </c>
      <c r="N47" s="18">
        <v>11.896940278421516</v>
      </c>
      <c r="O47" s="18">
        <v>11.896940439207805</v>
      </c>
      <c r="P47" s="18">
        <v>11.896940276797412</v>
      </c>
      <c r="Q47" s="18">
        <v>0</v>
      </c>
      <c r="R47" s="18">
        <v>0</v>
      </c>
      <c r="S47" s="18">
        <v>0</v>
      </c>
      <c r="T47" s="18">
        <f t="shared" si="1"/>
        <v>0</v>
      </c>
      <c r="U47" s="18">
        <f t="shared" si="2"/>
        <v>0</v>
      </c>
      <c r="V47" s="18">
        <f t="shared" si="3"/>
        <v>0</v>
      </c>
    </row>
    <row r="48" spans="1:22" s="5" customFormat="1" ht="30" x14ac:dyDescent="0.25">
      <c r="A48" t="s">
        <v>446</v>
      </c>
      <c r="B48" s="4"/>
      <c r="C48" s="44" t="s">
        <v>381</v>
      </c>
      <c r="D48" s="45"/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46">
        <v>494.8</v>
      </c>
      <c r="R48" s="46">
        <v>494.8</v>
      </c>
      <c r="S48" s="46">
        <v>0</v>
      </c>
      <c r="T48" s="18">
        <f t="shared" si="1"/>
        <v>0</v>
      </c>
      <c r="U48" s="18">
        <f t="shared" si="2"/>
        <v>0</v>
      </c>
      <c r="V48" s="18">
        <f t="shared" si="3"/>
        <v>0</v>
      </c>
    </row>
    <row r="49" spans="1:22" s="5" customFormat="1" ht="21.75" customHeight="1" x14ac:dyDescent="0.25">
      <c r="A49" s="9" t="s">
        <v>226</v>
      </c>
      <c r="B49" s="4"/>
      <c r="C49" s="13" t="s">
        <v>174</v>
      </c>
      <c r="D49" s="14"/>
      <c r="E49" s="18">
        <v>39391.399999999994</v>
      </c>
      <c r="F49" s="18">
        <v>39391.399999999994</v>
      </c>
      <c r="G49" s="18">
        <v>0</v>
      </c>
      <c r="H49" s="18">
        <v>39391.4</v>
      </c>
      <c r="I49" s="18">
        <v>39391.4</v>
      </c>
      <c r="J49" s="18">
        <v>0</v>
      </c>
      <c r="K49" s="18">
        <v>2377.7365</v>
      </c>
      <c r="L49" s="18">
        <v>2377.7365</v>
      </c>
      <c r="M49" s="18">
        <v>0</v>
      </c>
      <c r="N49" s="18">
        <v>6.0361817554085411</v>
      </c>
      <c r="O49" s="18">
        <v>6.0361817554085411</v>
      </c>
      <c r="P49" s="18">
        <v>0</v>
      </c>
      <c r="Q49" s="18">
        <f>VLOOKUP($C49,'[1]Лист 1'!$C$5:$M$218,9,0)</f>
        <v>2167.5526</v>
      </c>
      <c r="R49" s="18">
        <f>VLOOKUP($C49,'[1]Лист 1'!$C$5:$M$218,10,0)</f>
        <v>2167.5526</v>
      </c>
      <c r="S49" s="18">
        <f>VLOOKUP($C49,'[1]Лист 1'!$C$5:$M$218,11,0)</f>
        <v>0</v>
      </c>
      <c r="T49" s="18">
        <f t="shared" si="1"/>
        <v>109.69683042524549</v>
      </c>
      <c r="U49" s="18">
        <f t="shared" si="2"/>
        <v>109.69683042524549</v>
      </c>
      <c r="V49" s="18">
        <f t="shared" si="3"/>
        <v>0</v>
      </c>
    </row>
    <row r="50" spans="1:22" s="5" customFormat="1" ht="60" x14ac:dyDescent="0.25">
      <c r="A50" s="9" t="s">
        <v>227</v>
      </c>
      <c r="B50" s="4"/>
      <c r="C50" s="13" t="s">
        <v>393</v>
      </c>
      <c r="D50" s="14"/>
      <c r="E50" s="18">
        <v>5971.15</v>
      </c>
      <c r="F50" s="18">
        <v>5971.15</v>
      </c>
      <c r="G50" s="18">
        <v>0</v>
      </c>
      <c r="H50" s="18">
        <v>5971.15</v>
      </c>
      <c r="I50" s="18">
        <v>5971.15</v>
      </c>
      <c r="J50" s="18">
        <v>0</v>
      </c>
      <c r="K50" s="18">
        <v>2399.96423</v>
      </c>
      <c r="L50" s="18">
        <v>2399.96423</v>
      </c>
      <c r="M50" s="18">
        <v>0</v>
      </c>
      <c r="N50" s="18">
        <v>40.19266355727121</v>
      </c>
      <c r="O50" s="18">
        <v>40.19266355727121</v>
      </c>
      <c r="P50" s="18">
        <v>0</v>
      </c>
      <c r="Q50" s="18">
        <f>VLOOKUP($C50,'[1]Лист 1'!$C$5:$M$218,9,0)</f>
        <v>918.19177000000002</v>
      </c>
      <c r="R50" s="18">
        <f>VLOOKUP($C50,'[1]Лист 1'!$C$5:$M$218,10,0)</f>
        <v>918.19177000000002</v>
      </c>
      <c r="S50" s="18">
        <f>VLOOKUP($C50,'[1]Лист 1'!$C$5:$M$218,11,0)</f>
        <v>0</v>
      </c>
      <c r="T50" s="18">
        <f t="shared" si="1"/>
        <v>261.37940988079214</v>
      </c>
      <c r="U50" s="18">
        <f t="shared" si="2"/>
        <v>261.37940988079214</v>
      </c>
      <c r="V50" s="18">
        <f t="shared" si="3"/>
        <v>0</v>
      </c>
    </row>
    <row r="51" spans="1:22" s="5" customFormat="1" ht="45" x14ac:dyDescent="0.25">
      <c r="A51" s="9" t="s">
        <v>228</v>
      </c>
      <c r="B51" s="4"/>
      <c r="C51" s="13" t="s">
        <v>169</v>
      </c>
      <c r="D51" s="14"/>
      <c r="E51" s="18">
        <v>12693516.092900001</v>
      </c>
      <c r="F51" s="18">
        <v>12106675.1929</v>
      </c>
      <c r="G51" s="18">
        <v>586840.9</v>
      </c>
      <c r="H51" s="18">
        <v>12696517.960160004</v>
      </c>
      <c r="I51" s="18">
        <v>12109677.060160004</v>
      </c>
      <c r="J51" s="18">
        <v>586840.9</v>
      </c>
      <c r="K51" s="18">
        <v>5004386.8130500019</v>
      </c>
      <c r="L51" s="18">
        <v>4731943.3714500014</v>
      </c>
      <c r="M51" s="18">
        <v>272443.44160000002</v>
      </c>
      <c r="N51" s="18">
        <v>39.415427353807608</v>
      </c>
      <c r="O51" s="18">
        <v>39.075718930753048</v>
      </c>
      <c r="P51" s="18">
        <v>46.425435173315286</v>
      </c>
      <c r="Q51" s="18">
        <f>VLOOKUP($C51,'[1]Лист 1'!$C$5:$M$218,9,0)</f>
        <v>4813810.4743899992</v>
      </c>
      <c r="R51" s="18">
        <f>VLOOKUP($C51,'[1]Лист 1'!$C$5:$M$218,10,0)</f>
        <v>4304891.0186699992</v>
      </c>
      <c r="S51" s="18">
        <f>VLOOKUP($C51,'[1]Лист 1'!$C$5:$M$218,11,0)</f>
        <v>508919.45571999997</v>
      </c>
      <c r="T51" s="18">
        <f t="shared" si="1"/>
        <v>103.95894976908397</v>
      </c>
      <c r="U51" s="18">
        <f t="shared" si="2"/>
        <v>109.92016640904281</v>
      </c>
      <c r="V51" s="18">
        <f t="shared" si="3"/>
        <v>53.533705292236732</v>
      </c>
    </row>
    <row r="52" spans="1:22" s="5" customFormat="1" ht="45" x14ac:dyDescent="0.25">
      <c r="A52" s="9" t="s">
        <v>229</v>
      </c>
      <c r="B52" s="4"/>
      <c r="C52" s="13" t="s">
        <v>173</v>
      </c>
      <c r="D52" s="14"/>
      <c r="E52" s="18">
        <v>731643.50769999984</v>
      </c>
      <c r="F52" s="18">
        <v>731643.50769999984</v>
      </c>
      <c r="G52" s="18">
        <v>0</v>
      </c>
      <c r="H52" s="18">
        <v>745243.51503999985</v>
      </c>
      <c r="I52" s="18">
        <v>745243.51503999985</v>
      </c>
      <c r="J52" s="18">
        <v>0</v>
      </c>
      <c r="K52" s="18">
        <v>269001.2114700001</v>
      </c>
      <c r="L52" s="18">
        <v>269001.2114700001</v>
      </c>
      <c r="M52" s="18">
        <v>0</v>
      </c>
      <c r="N52" s="18">
        <v>36.095746697716905</v>
      </c>
      <c r="O52" s="18">
        <v>36.095746697716905</v>
      </c>
      <c r="P52" s="18">
        <v>0</v>
      </c>
      <c r="Q52" s="18">
        <f>VLOOKUP($C52,'[1]Лист 1'!$C$5:$M$218,9,0)</f>
        <v>246085.95973000003</v>
      </c>
      <c r="R52" s="18">
        <f>VLOOKUP($C52,'[1]Лист 1'!$C$5:$M$218,10,0)</f>
        <v>235224.73672000004</v>
      </c>
      <c r="S52" s="18">
        <f>VLOOKUP($C52,'[1]Лист 1'!$C$5:$M$218,11,0)</f>
        <v>10861.22301</v>
      </c>
      <c r="T52" s="18">
        <f t="shared" si="1"/>
        <v>109.31188913221305</v>
      </c>
      <c r="U52" s="18">
        <f t="shared" si="2"/>
        <v>114.35923586140768</v>
      </c>
      <c r="V52" s="18">
        <f t="shared" si="3"/>
        <v>0</v>
      </c>
    </row>
    <row r="53" spans="1:22" s="5" customFormat="1" ht="45" x14ac:dyDescent="0.25">
      <c r="A53" s="9" t="s">
        <v>230</v>
      </c>
      <c r="B53" s="4"/>
      <c r="C53" s="13" t="s">
        <v>172</v>
      </c>
      <c r="D53" s="14"/>
      <c r="E53" s="18">
        <v>587015.35599999991</v>
      </c>
      <c r="F53" s="18">
        <v>587015.35599999991</v>
      </c>
      <c r="G53" s="18">
        <v>0</v>
      </c>
      <c r="H53" s="18">
        <v>582638.48116999981</v>
      </c>
      <c r="I53" s="18">
        <v>582638.48116999981</v>
      </c>
      <c r="J53" s="18">
        <v>0</v>
      </c>
      <c r="K53" s="18">
        <v>227248.23361000002</v>
      </c>
      <c r="L53" s="18">
        <v>227248.23361000002</v>
      </c>
      <c r="M53" s="18">
        <v>0</v>
      </c>
      <c r="N53" s="18">
        <v>39.003299808426917</v>
      </c>
      <c r="O53" s="18">
        <v>39.003299808426917</v>
      </c>
      <c r="P53" s="18">
        <v>0</v>
      </c>
      <c r="Q53" s="18">
        <f>VLOOKUP($C53,'[1]Лист 1'!$C$5:$M$218,9,0)</f>
        <v>177020.91990000001</v>
      </c>
      <c r="R53" s="18">
        <f>VLOOKUP($C53,'[1]Лист 1'!$C$5:$M$218,10,0)</f>
        <v>177020.91990000001</v>
      </c>
      <c r="S53" s="18">
        <f>VLOOKUP($C53,'[1]Лист 1'!$C$5:$M$218,11,0)</f>
        <v>0</v>
      </c>
      <c r="T53" s="18">
        <f t="shared" si="1"/>
        <v>128.37365986933841</v>
      </c>
      <c r="U53" s="18">
        <f t="shared" si="2"/>
        <v>128.37365986933841</v>
      </c>
      <c r="V53" s="18">
        <f t="shared" si="3"/>
        <v>0</v>
      </c>
    </row>
    <row r="54" spans="1:22" s="5" customFormat="1" ht="30" x14ac:dyDescent="0.25">
      <c r="A54" s="9" t="s">
        <v>231</v>
      </c>
      <c r="B54" s="4"/>
      <c r="C54" s="13" t="s">
        <v>175</v>
      </c>
      <c r="D54" s="14"/>
      <c r="E54" s="18">
        <v>23701.360000000001</v>
      </c>
      <c r="F54" s="18">
        <v>23701.360000000001</v>
      </c>
      <c r="G54" s="18">
        <v>0</v>
      </c>
      <c r="H54" s="18">
        <v>24257.4</v>
      </c>
      <c r="I54" s="18">
        <v>24257.4</v>
      </c>
      <c r="J54" s="18">
        <v>0</v>
      </c>
      <c r="K54" s="18">
        <v>8094.4425999999985</v>
      </c>
      <c r="L54" s="18">
        <v>8094.4425999999985</v>
      </c>
      <c r="M54" s="18">
        <v>0</v>
      </c>
      <c r="N54" s="18">
        <v>33.368962048694414</v>
      </c>
      <c r="O54" s="18">
        <v>33.368962048694414</v>
      </c>
      <c r="P54" s="18">
        <v>0</v>
      </c>
      <c r="Q54" s="18">
        <f>VLOOKUP($C54,'[1]Лист 1'!$C$5:$M$218,9,0)</f>
        <v>7092.8904699999994</v>
      </c>
      <c r="R54" s="18">
        <f>VLOOKUP($C54,'[1]Лист 1'!$C$5:$M$218,10,0)</f>
        <v>7092.8904699999994</v>
      </c>
      <c r="S54" s="18">
        <f>VLOOKUP($C54,'[1]Лист 1'!$C$5:$M$218,11,0)</f>
        <v>0</v>
      </c>
      <c r="T54" s="18">
        <f t="shared" si="1"/>
        <v>114.12050748895885</v>
      </c>
      <c r="U54" s="18">
        <f t="shared" si="2"/>
        <v>114.12050748895885</v>
      </c>
      <c r="V54" s="18">
        <f t="shared" si="3"/>
        <v>0</v>
      </c>
    </row>
    <row r="55" spans="1:22" s="8" customFormat="1" ht="45" x14ac:dyDescent="0.25">
      <c r="A55" s="9" t="s">
        <v>232</v>
      </c>
      <c r="B55" s="43"/>
      <c r="C55" s="13" t="s">
        <v>176</v>
      </c>
      <c r="D55" s="14"/>
      <c r="E55" s="18">
        <v>101912.33499999999</v>
      </c>
      <c r="F55" s="18">
        <v>91301.834999999992</v>
      </c>
      <c r="G55" s="18">
        <v>10610.5</v>
      </c>
      <c r="H55" s="18">
        <v>101912.3</v>
      </c>
      <c r="I55" s="18">
        <v>91301.8</v>
      </c>
      <c r="J55" s="18">
        <v>10610.5</v>
      </c>
      <c r="K55" s="18">
        <v>33458.838559999989</v>
      </c>
      <c r="L55" s="18">
        <v>31023.800999999989</v>
      </c>
      <c r="M55" s="18">
        <v>2435.0375600000002</v>
      </c>
      <c r="N55" s="18">
        <v>32.831011134082921</v>
      </c>
      <c r="O55" s="18">
        <v>33.979396901265893</v>
      </c>
      <c r="P55" s="18">
        <v>22.949319636209417</v>
      </c>
      <c r="Q55" s="18">
        <f>VLOOKUP($C55,'[1]Лист 1'!$C$5:$M$218,9,0)</f>
        <v>24056.762119999996</v>
      </c>
      <c r="R55" s="18">
        <f>VLOOKUP($C55,'[1]Лист 1'!$C$5:$M$218,10,0)</f>
        <v>22054.816739999995</v>
      </c>
      <c r="S55" s="18">
        <f>VLOOKUP($C55,'[1]Лист 1'!$C$5:$M$218,11,0)</f>
        <v>2001.9453799999999</v>
      </c>
      <c r="T55" s="18">
        <f t="shared" si="1"/>
        <v>139.08288402695482</v>
      </c>
      <c r="U55" s="18">
        <f t="shared" si="2"/>
        <v>140.66678207184231</v>
      </c>
      <c r="V55" s="18">
        <f t="shared" si="3"/>
        <v>121.63356624644777</v>
      </c>
    </row>
    <row r="56" spans="1:22" s="8" customFormat="1" ht="45" x14ac:dyDescent="0.25">
      <c r="A56" s="9" t="s">
        <v>233</v>
      </c>
      <c r="B56" s="43"/>
      <c r="C56" s="13" t="s">
        <v>168</v>
      </c>
      <c r="D56" s="14"/>
      <c r="E56" s="18">
        <v>2400</v>
      </c>
      <c r="F56" s="18">
        <v>2400</v>
      </c>
      <c r="G56" s="18">
        <v>0</v>
      </c>
      <c r="H56" s="18">
        <v>2400</v>
      </c>
      <c r="I56" s="18">
        <v>2400</v>
      </c>
      <c r="J56" s="18">
        <v>0</v>
      </c>
      <c r="K56" s="18">
        <v>700</v>
      </c>
      <c r="L56" s="18">
        <v>700</v>
      </c>
      <c r="M56" s="18">
        <v>0</v>
      </c>
      <c r="N56" s="18">
        <v>29.166666666666668</v>
      </c>
      <c r="O56" s="18">
        <v>29.166666666666668</v>
      </c>
      <c r="P56" s="18">
        <v>0</v>
      </c>
      <c r="Q56" s="18">
        <f>VLOOKUP($C56,'[1]Лист 1'!$C$5:$M$218,9,0)</f>
        <v>700</v>
      </c>
      <c r="R56" s="18">
        <f>VLOOKUP($C56,'[1]Лист 1'!$C$5:$M$218,10,0)</f>
        <v>700</v>
      </c>
      <c r="S56" s="18">
        <f>VLOOKUP($C56,'[1]Лист 1'!$C$5:$M$218,11,0)</f>
        <v>0</v>
      </c>
      <c r="T56" s="18">
        <f t="shared" si="1"/>
        <v>100</v>
      </c>
      <c r="U56" s="18">
        <f t="shared" si="2"/>
        <v>100</v>
      </c>
      <c r="V56" s="18">
        <f t="shared" si="3"/>
        <v>0</v>
      </c>
    </row>
    <row r="57" spans="1:22" s="5" customFormat="1" ht="57" hidden="1" x14ac:dyDescent="0.25">
      <c r="A57" s="9" t="s">
        <v>16</v>
      </c>
      <c r="B57" s="50">
        <v>3</v>
      </c>
      <c r="C57" s="49" t="s">
        <v>17</v>
      </c>
      <c r="D57" s="50" t="s">
        <v>18</v>
      </c>
      <c r="E57" s="51">
        <v>11022887.070395</v>
      </c>
      <c r="F57" s="51">
        <v>6718853.5703950003</v>
      </c>
      <c r="G57" s="51">
        <v>4304033.5</v>
      </c>
      <c r="H57" s="51">
        <v>12765518.572699999</v>
      </c>
      <c r="I57" s="51">
        <v>8461485.0726999994</v>
      </c>
      <c r="J57" s="51">
        <v>4304033.5</v>
      </c>
      <c r="K57" s="51">
        <v>6204346.1039500004</v>
      </c>
      <c r="L57" s="51">
        <v>4067824.3589500003</v>
      </c>
      <c r="M57" s="51">
        <v>2136521.7450000001</v>
      </c>
      <c r="N57" s="51">
        <v>48.602382023229758</v>
      </c>
      <c r="O57" s="51">
        <v>48.074591209459953</v>
      </c>
      <c r="P57" s="51">
        <v>49.63998874544076</v>
      </c>
      <c r="Q57" s="51">
        <f>VLOOKUP($C57,'[1]Лист 1'!$C$5:$M$218,9,0)</f>
        <v>4293646.4031000007</v>
      </c>
      <c r="R57" s="51">
        <f>VLOOKUP($C57,'[1]Лист 1'!$C$5:$M$218,10,0)</f>
        <v>2413209.2806299999</v>
      </c>
      <c r="S57" s="51">
        <f>VLOOKUP($C57,'[1]Лист 1'!$C$5:$M$218,11,0)</f>
        <v>1880437.1224700001</v>
      </c>
      <c r="T57" s="51">
        <f t="shared" si="1"/>
        <v>144.50063003489248</v>
      </c>
      <c r="U57" s="51">
        <f t="shared" si="2"/>
        <v>168.56492271934417</v>
      </c>
      <c r="V57" s="51">
        <f t="shared" si="3"/>
        <v>113.61835604445135</v>
      </c>
    </row>
    <row r="58" spans="1:22" s="5" customFormat="1" ht="60" x14ac:dyDescent="0.25">
      <c r="A58" s="9" t="s">
        <v>234</v>
      </c>
      <c r="B58" s="4"/>
      <c r="C58" s="13" t="s">
        <v>164</v>
      </c>
      <c r="D58" s="14"/>
      <c r="E58" s="18">
        <v>600</v>
      </c>
      <c r="F58" s="18">
        <v>600</v>
      </c>
      <c r="G58" s="18">
        <v>0</v>
      </c>
      <c r="H58" s="18">
        <v>600</v>
      </c>
      <c r="I58" s="18">
        <v>600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f>VLOOKUP($C58,'[1]Лист 1'!$C$5:$M$218,9,0)</f>
        <v>0</v>
      </c>
      <c r="R58" s="18">
        <f>VLOOKUP($C58,'[1]Лист 1'!$C$5:$M$218,10,0)</f>
        <v>0</v>
      </c>
      <c r="S58" s="18">
        <f>VLOOKUP($C58,'[1]Лист 1'!$C$5:$M$218,11,0)</f>
        <v>0</v>
      </c>
      <c r="T58" s="18">
        <f t="shared" si="1"/>
        <v>0</v>
      </c>
      <c r="U58" s="18">
        <f t="shared" si="2"/>
        <v>0</v>
      </c>
      <c r="V58" s="18">
        <f t="shared" si="3"/>
        <v>0</v>
      </c>
    </row>
    <row r="59" spans="1:22" s="5" customFormat="1" ht="30" x14ac:dyDescent="0.25">
      <c r="A59" s="9" t="s">
        <v>235</v>
      </c>
      <c r="B59" s="4"/>
      <c r="C59" s="13" t="s">
        <v>159</v>
      </c>
      <c r="D59" s="14"/>
      <c r="E59" s="18">
        <v>3998077.29</v>
      </c>
      <c r="F59" s="18">
        <v>241771.08999999985</v>
      </c>
      <c r="G59" s="18">
        <v>3756306.2</v>
      </c>
      <c r="H59" s="18">
        <v>3998077.25</v>
      </c>
      <c r="I59" s="18">
        <v>241771.04999999981</v>
      </c>
      <c r="J59" s="18">
        <v>3756306.2</v>
      </c>
      <c r="K59" s="18">
        <v>1939255.6372100001</v>
      </c>
      <c r="L59" s="18">
        <v>114188.93641000008</v>
      </c>
      <c r="M59" s="18">
        <v>1825066.7008</v>
      </c>
      <c r="N59" s="18">
        <v>48.504706536373206</v>
      </c>
      <c r="O59" s="18">
        <v>47.230194189916524</v>
      </c>
      <c r="P59" s="18">
        <v>48.586739302562712</v>
      </c>
      <c r="Q59" s="18">
        <f>VLOOKUP($C59,'[1]Лист 1'!$C$5:$M$218,9,0)</f>
        <v>1464706.1833799998</v>
      </c>
      <c r="R59" s="18">
        <f>VLOOKUP($C59,'[1]Лист 1'!$C$5:$M$218,10,0)</f>
        <v>86600.096139999805</v>
      </c>
      <c r="S59" s="18">
        <f>VLOOKUP($C59,'[1]Лист 1'!$C$5:$M$218,11,0)</f>
        <v>1378106.08724</v>
      </c>
      <c r="T59" s="18">
        <f t="shared" si="1"/>
        <v>132.39895203657267</v>
      </c>
      <c r="U59" s="18">
        <f t="shared" si="2"/>
        <v>131.85774785445906</v>
      </c>
      <c r="V59" s="18">
        <f t="shared" si="3"/>
        <v>132.43296127188216</v>
      </c>
    </row>
    <row r="60" spans="1:22" s="5" customFormat="1" ht="60" x14ac:dyDescent="0.25">
      <c r="A60" s="9" t="s">
        <v>236</v>
      </c>
      <c r="B60" s="4"/>
      <c r="C60" s="13" t="s">
        <v>104</v>
      </c>
      <c r="D60" s="14"/>
      <c r="E60" s="18">
        <v>121493.12632</v>
      </c>
      <c r="F60" s="18">
        <v>78987.726319999987</v>
      </c>
      <c r="G60" s="18">
        <v>42505.4</v>
      </c>
      <c r="H60" s="18">
        <v>122602.13</v>
      </c>
      <c r="I60" s="18">
        <v>80096.73000000001</v>
      </c>
      <c r="J60" s="18">
        <v>42505.4</v>
      </c>
      <c r="K60" s="18">
        <v>20718.849759999997</v>
      </c>
      <c r="L60" s="18">
        <v>14006.278589999998</v>
      </c>
      <c r="M60" s="18">
        <v>6712.5711700000002</v>
      </c>
      <c r="N60" s="18">
        <v>16.899257590386068</v>
      </c>
      <c r="O60" s="18">
        <v>17.486704625769363</v>
      </c>
      <c r="P60" s="18">
        <v>15.792278557547981</v>
      </c>
      <c r="Q60" s="18">
        <f>VLOOKUP($C60,'[1]Лист 1'!$C$5:$M$218,9,0)</f>
        <v>15617.986000000001</v>
      </c>
      <c r="R60" s="18">
        <f>VLOOKUP($C60,'[1]Лист 1'!$C$5:$M$218,10,0)</f>
        <v>1479.5806000000011</v>
      </c>
      <c r="S60" s="18">
        <f>VLOOKUP($C60,'[1]Лист 1'!$C$5:$M$218,11,0)</f>
        <v>14138.4054</v>
      </c>
      <c r="T60" s="18">
        <f t="shared" si="1"/>
        <v>132.66018909224272</v>
      </c>
      <c r="U60" s="18">
        <f t="shared" si="2"/>
        <v>946.6384318637314</v>
      </c>
      <c r="V60" s="18">
        <f t="shared" si="3"/>
        <v>47.477568934329753</v>
      </c>
    </row>
    <row r="61" spans="1:22" s="5" customFormat="1" x14ac:dyDescent="0.25">
      <c r="A61" s="9" t="s">
        <v>349</v>
      </c>
      <c r="B61" s="4"/>
      <c r="C61" s="13" t="s">
        <v>394</v>
      </c>
      <c r="D61" s="14"/>
      <c r="E61" s="18">
        <v>353226.05299999996</v>
      </c>
      <c r="F61" s="18">
        <v>353226.05299999996</v>
      </c>
      <c r="G61" s="18">
        <v>0</v>
      </c>
      <c r="H61" s="18">
        <v>351126.02</v>
      </c>
      <c r="I61" s="18">
        <v>351126.02</v>
      </c>
      <c r="J61" s="18">
        <v>0</v>
      </c>
      <c r="K61" s="18">
        <v>35178.651180000001</v>
      </c>
      <c r="L61" s="18">
        <v>35178.651180000001</v>
      </c>
      <c r="M61" s="18">
        <v>0</v>
      </c>
      <c r="N61" s="18">
        <v>10.018810676577031</v>
      </c>
      <c r="O61" s="18">
        <v>10.018810676577031</v>
      </c>
      <c r="P61" s="18">
        <v>0</v>
      </c>
      <c r="Q61" s="18">
        <v>0</v>
      </c>
      <c r="R61" s="18">
        <v>0</v>
      </c>
      <c r="S61" s="18">
        <v>0</v>
      </c>
      <c r="T61" s="18">
        <f t="shared" si="1"/>
        <v>0</v>
      </c>
      <c r="U61" s="18">
        <f t="shared" si="2"/>
        <v>0</v>
      </c>
      <c r="V61" s="18">
        <f t="shared" si="3"/>
        <v>0</v>
      </c>
    </row>
    <row r="62" spans="1:22" s="5" customFormat="1" x14ac:dyDescent="0.25">
      <c r="A62" s="9" t="s">
        <v>350</v>
      </c>
      <c r="B62" s="4"/>
      <c r="C62" s="13" t="s">
        <v>391</v>
      </c>
      <c r="D62" s="14"/>
      <c r="E62" s="18">
        <v>517460.06</v>
      </c>
      <c r="F62" s="18">
        <v>430967.56</v>
      </c>
      <c r="G62" s="18">
        <v>86492.5</v>
      </c>
      <c r="H62" s="18">
        <v>517460.18699999998</v>
      </c>
      <c r="I62" s="18">
        <v>430967.68699999998</v>
      </c>
      <c r="J62" s="18">
        <v>86492.5</v>
      </c>
      <c r="K62" s="18">
        <v>149164.82536000002</v>
      </c>
      <c r="L62" s="18">
        <v>121332.87596000002</v>
      </c>
      <c r="M62" s="18">
        <v>27831.949399999998</v>
      </c>
      <c r="N62" s="18">
        <v>28.826338548824438</v>
      </c>
      <c r="O62" s="18">
        <v>28.153590076464369</v>
      </c>
      <c r="P62" s="18">
        <v>32.178454085614355</v>
      </c>
      <c r="Q62" s="18">
        <v>0</v>
      </c>
      <c r="R62" s="18">
        <v>0</v>
      </c>
      <c r="S62" s="18">
        <v>0</v>
      </c>
      <c r="T62" s="18">
        <f t="shared" si="1"/>
        <v>0</v>
      </c>
      <c r="U62" s="18">
        <f t="shared" si="2"/>
        <v>0</v>
      </c>
      <c r="V62" s="18">
        <f t="shared" si="3"/>
        <v>0</v>
      </c>
    </row>
    <row r="63" spans="1:22" s="5" customFormat="1" x14ac:dyDescent="0.25">
      <c r="A63" s="9" t="s">
        <v>351</v>
      </c>
      <c r="B63" s="4"/>
      <c r="C63" s="13" t="s">
        <v>392</v>
      </c>
      <c r="D63" s="14"/>
      <c r="E63" s="18">
        <v>99586.8</v>
      </c>
      <c r="F63" s="18">
        <v>995.80000000000291</v>
      </c>
      <c r="G63" s="18">
        <v>98591</v>
      </c>
      <c r="H63" s="18">
        <v>99586.868700000006</v>
      </c>
      <c r="I63" s="18">
        <v>995.86870000000636</v>
      </c>
      <c r="J63" s="18">
        <v>98591</v>
      </c>
      <c r="K63" s="18">
        <v>36944.015160000003</v>
      </c>
      <c r="L63" s="18">
        <v>369.44017000000167</v>
      </c>
      <c r="M63" s="18">
        <v>36574.574990000001</v>
      </c>
      <c r="N63" s="18">
        <v>37.097275617021182</v>
      </c>
      <c r="O63" s="18">
        <v>37.097276980389012</v>
      </c>
      <c r="P63" s="18">
        <v>37.097275603249791</v>
      </c>
      <c r="Q63" s="46">
        <v>16651.17236</v>
      </c>
      <c r="R63" s="46">
        <v>228.1131200000018</v>
      </c>
      <c r="S63" s="46">
        <v>16423.059239999999</v>
      </c>
      <c r="T63" s="18">
        <f t="shared" si="1"/>
        <v>221.87035459886383</v>
      </c>
      <c r="U63" s="18">
        <f t="shared" si="2"/>
        <v>161.9548099644592</v>
      </c>
      <c r="V63" s="18">
        <f t="shared" si="3"/>
        <v>222.70256993848611</v>
      </c>
    </row>
    <row r="64" spans="1:22" s="5" customFormat="1" ht="30" x14ac:dyDescent="0.25">
      <c r="A64" t="s">
        <v>448</v>
      </c>
      <c r="B64" s="4"/>
      <c r="C64" s="44" t="s">
        <v>447</v>
      </c>
      <c r="D64" s="45"/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46">
        <v>395367.75543000008</v>
      </c>
      <c r="R64" s="46">
        <v>148764.61378000007</v>
      </c>
      <c r="S64" s="46">
        <v>246603.14165000001</v>
      </c>
      <c r="T64" s="18">
        <f t="shared" si="1"/>
        <v>0</v>
      </c>
      <c r="U64" s="18">
        <f t="shared" si="2"/>
        <v>0</v>
      </c>
      <c r="V64" s="18">
        <f t="shared" si="3"/>
        <v>0</v>
      </c>
    </row>
    <row r="65" spans="1:22" s="5" customFormat="1" ht="45" x14ac:dyDescent="0.25">
      <c r="A65" s="9" t="s">
        <v>237</v>
      </c>
      <c r="B65" s="4"/>
      <c r="C65" s="13" t="s">
        <v>162</v>
      </c>
      <c r="D65" s="14"/>
      <c r="E65" s="18">
        <v>6123.3029999999999</v>
      </c>
      <c r="F65" s="18">
        <v>6123.3029999999999</v>
      </c>
      <c r="G65" s="18">
        <v>0</v>
      </c>
      <c r="H65" s="18">
        <v>10578.15</v>
      </c>
      <c r="I65" s="18">
        <v>10578.15</v>
      </c>
      <c r="J65" s="18">
        <v>0</v>
      </c>
      <c r="K65" s="18">
        <v>9932.7999999999993</v>
      </c>
      <c r="L65" s="18">
        <v>9932.7999999999993</v>
      </c>
      <c r="M65" s="18">
        <v>0</v>
      </c>
      <c r="N65" s="18">
        <v>93.899216781762405</v>
      </c>
      <c r="O65" s="18">
        <v>93.899216781762405</v>
      </c>
      <c r="P65" s="18">
        <v>0</v>
      </c>
      <c r="Q65" s="18">
        <f>VLOOKUP($C65,'[1]Лист 1'!$C$5:$M$218,9,0)</f>
        <v>6314.6657999999998</v>
      </c>
      <c r="R65" s="18">
        <f>VLOOKUP($C65,'[1]Лист 1'!$C$5:$M$218,10,0)</f>
        <v>6314.6657999999998</v>
      </c>
      <c r="S65" s="18">
        <f>VLOOKUP($C65,'[1]Лист 1'!$C$5:$M$218,11,0)</f>
        <v>0</v>
      </c>
      <c r="T65" s="18">
        <f t="shared" si="1"/>
        <v>157.2973188858229</v>
      </c>
      <c r="U65" s="18">
        <f t="shared" si="2"/>
        <v>157.2973188858229</v>
      </c>
      <c r="V65" s="18">
        <f t="shared" si="3"/>
        <v>0</v>
      </c>
    </row>
    <row r="66" spans="1:22" s="5" customFormat="1" ht="30" x14ac:dyDescent="0.25">
      <c r="A66" s="9" t="s">
        <v>238</v>
      </c>
      <c r="B66" s="4"/>
      <c r="C66" s="13" t="s">
        <v>156</v>
      </c>
      <c r="D66" s="14"/>
      <c r="E66" s="18">
        <v>1622494.9039999999</v>
      </c>
      <c r="F66" s="18">
        <v>1622494.9039999999</v>
      </c>
      <c r="G66" s="18">
        <v>0</v>
      </c>
      <c r="H66" s="18">
        <v>1622494.9140000001</v>
      </c>
      <c r="I66" s="18">
        <v>1622494.9140000001</v>
      </c>
      <c r="J66" s="18">
        <v>0</v>
      </c>
      <c r="K66" s="18">
        <v>667583.41052999999</v>
      </c>
      <c r="L66" s="18">
        <v>667583.41052999999</v>
      </c>
      <c r="M66" s="18">
        <v>0</v>
      </c>
      <c r="N66" s="18">
        <v>41.14548555866844</v>
      </c>
      <c r="O66" s="18">
        <v>41.14548555866844</v>
      </c>
      <c r="P66" s="18">
        <v>0</v>
      </c>
      <c r="Q66" s="18">
        <f>VLOOKUP($C66,'[1]Лист 1'!$C$5:$M$218,9,0)</f>
        <v>622052.13902</v>
      </c>
      <c r="R66" s="18">
        <f>VLOOKUP($C66,'[1]Лист 1'!$C$5:$M$218,10,0)</f>
        <v>622052.13902</v>
      </c>
      <c r="S66" s="18">
        <f>VLOOKUP($C66,'[1]Лист 1'!$C$5:$M$218,11,0)</f>
        <v>0</v>
      </c>
      <c r="T66" s="18">
        <f t="shared" si="1"/>
        <v>107.31952655636412</v>
      </c>
      <c r="U66" s="18">
        <f t="shared" si="2"/>
        <v>107.31952655636412</v>
      </c>
      <c r="V66" s="18">
        <f t="shared" si="3"/>
        <v>0</v>
      </c>
    </row>
    <row r="67" spans="1:22" s="5" customFormat="1" ht="45" x14ac:dyDescent="0.25">
      <c r="A67" s="9" t="s">
        <v>239</v>
      </c>
      <c r="B67" s="4"/>
      <c r="C67" s="13" t="s">
        <v>145</v>
      </c>
      <c r="D67" s="14"/>
      <c r="E67" s="18">
        <v>2084787.6383449999</v>
      </c>
      <c r="F67" s="18">
        <v>1764649.238345</v>
      </c>
      <c r="G67" s="18">
        <v>320138.40000000002</v>
      </c>
      <c r="H67" s="18">
        <v>2074199.36525</v>
      </c>
      <c r="I67" s="18">
        <v>1754060.9652499999</v>
      </c>
      <c r="J67" s="18">
        <v>320138.40000000002</v>
      </c>
      <c r="K67" s="18">
        <v>973560.96896000009</v>
      </c>
      <c r="L67" s="18">
        <v>733225.02032000013</v>
      </c>
      <c r="M67" s="18">
        <v>240335.94863999999</v>
      </c>
      <c r="N67" s="18">
        <v>46.936711353330217</v>
      </c>
      <c r="O67" s="18">
        <v>41.801569891015518</v>
      </c>
      <c r="P67" s="18">
        <v>75.072515087224772</v>
      </c>
      <c r="Q67" s="18">
        <f>VLOOKUP($C67,'[1]Лист 1'!$C$5:$M$218,9,0)</f>
        <v>840646.37838999997</v>
      </c>
      <c r="R67" s="18">
        <f>VLOOKUP($C67,'[1]Лист 1'!$C$5:$M$218,10,0)</f>
        <v>615479.94944999996</v>
      </c>
      <c r="S67" s="18">
        <f>VLOOKUP($C67,'[1]Лист 1'!$C$5:$M$218,11,0)</f>
        <v>225166.42893999998</v>
      </c>
      <c r="T67" s="18">
        <f t="shared" si="1"/>
        <v>115.81099901061339</v>
      </c>
      <c r="U67" s="18">
        <f t="shared" si="2"/>
        <v>119.13061034323189</v>
      </c>
      <c r="V67" s="18">
        <f t="shared" si="3"/>
        <v>106.73702548439947</v>
      </c>
    </row>
    <row r="68" spans="1:22" s="5" customFormat="1" ht="75" x14ac:dyDescent="0.25">
      <c r="A68" s="20" t="s">
        <v>411</v>
      </c>
      <c r="B68" s="4"/>
      <c r="C68" s="13" t="s">
        <v>412</v>
      </c>
      <c r="D68" s="14"/>
      <c r="E68" s="18">
        <v>0</v>
      </c>
      <c r="F68" s="18">
        <v>0</v>
      </c>
      <c r="G68" s="18">
        <v>0</v>
      </c>
      <c r="H68" s="18">
        <v>1712800</v>
      </c>
      <c r="I68" s="18">
        <v>1712800</v>
      </c>
      <c r="J68" s="18">
        <v>0</v>
      </c>
      <c r="K68" s="18">
        <v>1599419.4666399998</v>
      </c>
      <c r="L68" s="18">
        <v>1599419.4666399998</v>
      </c>
      <c r="M68" s="18">
        <v>0</v>
      </c>
      <c r="N68" s="18">
        <v>93.380398566090591</v>
      </c>
      <c r="O68" s="18">
        <v>93.380398566090591</v>
      </c>
      <c r="P68" s="18">
        <v>0</v>
      </c>
      <c r="Q68" s="18">
        <f>VLOOKUP($C68,'[1]Лист 1'!$C$5:$M$218,9,0)</f>
        <v>248375</v>
      </c>
      <c r="R68" s="18">
        <f>VLOOKUP($C68,'[1]Лист 1'!$C$5:$M$218,10,0)</f>
        <v>248375</v>
      </c>
      <c r="S68" s="18">
        <f>VLOOKUP($C68,'[1]Лист 1'!$C$5:$M$218,11,0)</f>
        <v>0</v>
      </c>
      <c r="T68" s="18">
        <f t="shared" si="1"/>
        <v>643.95348430397576</v>
      </c>
      <c r="U68" s="18">
        <f t="shared" si="2"/>
        <v>643.95348430397576</v>
      </c>
      <c r="V68" s="18">
        <f t="shared" si="3"/>
        <v>0</v>
      </c>
    </row>
    <row r="69" spans="1:22" s="5" customFormat="1" ht="45" x14ac:dyDescent="0.25">
      <c r="A69" s="9" t="s">
        <v>240</v>
      </c>
      <c r="B69" s="4"/>
      <c r="C69" s="13" t="s">
        <v>165</v>
      </c>
      <c r="D69" s="14"/>
      <c r="E69" s="18">
        <v>201297.35511</v>
      </c>
      <c r="F69" s="18">
        <v>201297.35511</v>
      </c>
      <c r="G69" s="18">
        <v>0</v>
      </c>
      <c r="H69" s="18">
        <v>196717.19061000002</v>
      </c>
      <c r="I69" s="18">
        <v>196717.19061000002</v>
      </c>
      <c r="J69" s="18">
        <v>0</v>
      </c>
      <c r="K69" s="18">
        <v>71585.810039999997</v>
      </c>
      <c r="L69" s="18">
        <v>71585.810039999997</v>
      </c>
      <c r="M69" s="18">
        <v>0</v>
      </c>
      <c r="N69" s="18">
        <v>36.390215729504718</v>
      </c>
      <c r="O69" s="18">
        <v>36.390215729504718</v>
      </c>
      <c r="P69" s="18">
        <v>0</v>
      </c>
      <c r="Q69" s="18">
        <f>VLOOKUP($C69,'[1]Лист 1'!$C$5:$M$218,9,0)</f>
        <v>47478.06590999999</v>
      </c>
      <c r="R69" s="18">
        <f>VLOOKUP($C69,'[1]Лист 1'!$C$5:$M$218,10,0)</f>
        <v>47478.06590999999</v>
      </c>
      <c r="S69" s="18">
        <f>VLOOKUP($C69,'[1]Лист 1'!$C$5:$M$218,11,0)</f>
        <v>0</v>
      </c>
      <c r="T69" s="18">
        <f t="shared" si="1"/>
        <v>150.7765926600695</v>
      </c>
      <c r="U69" s="18">
        <f t="shared" si="2"/>
        <v>150.7765926600695</v>
      </c>
      <c r="V69" s="18">
        <f t="shared" si="3"/>
        <v>0</v>
      </c>
    </row>
    <row r="70" spans="1:22" s="5" customFormat="1" ht="90" x14ac:dyDescent="0.25">
      <c r="A70" s="9" t="s">
        <v>241</v>
      </c>
      <c r="B70" s="4"/>
      <c r="C70" s="13" t="s">
        <v>178</v>
      </c>
      <c r="D70" s="14"/>
      <c r="E70" s="18">
        <v>383002.79</v>
      </c>
      <c r="F70" s="18">
        <v>383002.79</v>
      </c>
      <c r="G70" s="18">
        <v>0</v>
      </c>
      <c r="H70" s="18">
        <v>383002.79</v>
      </c>
      <c r="I70" s="18">
        <v>383002.79</v>
      </c>
      <c r="J70" s="18">
        <v>0</v>
      </c>
      <c r="K70" s="18">
        <v>140219.53463000001</v>
      </c>
      <c r="L70" s="18">
        <v>140219.53463000001</v>
      </c>
      <c r="M70" s="18">
        <v>0</v>
      </c>
      <c r="N70" s="18">
        <v>36.610577857670442</v>
      </c>
      <c r="O70" s="18">
        <v>36.610577857670442</v>
      </c>
      <c r="P70" s="18">
        <v>0</v>
      </c>
      <c r="Q70" s="18">
        <f>VLOOKUP($C70,'[1]Лист 1'!$C$5:$M$218,9,0)</f>
        <v>134049.36765000003</v>
      </c>
      <c r="R70" s="18">
        <f>VLOOKUP($C70,'[1]Лист 1'!$C$5:$M$218,10,0)</f>
        <v>134049.36765000003</v>
      </c>
      <c r="S70" s="18">
        <f>VLOOKUP($C70,'[1]Лист 1'!$C$5:$M$218,11,0)</f>
        <v>0</v>
      </c>
      <c r="T70" s="18">
        <f t="shared" si="1"/>
        <v>104.60290644272948</v>
      </c>
      <c r="U70" s="18">
        <f t="shared" si="2"/>
        <v>104.60290644272948</v>
      </c>
      <c r="V70" s="18">
        <f t="shared" si="3"/>
        <v>0</v>
      </c>
    </row>
    <row r="71" spans="1:22" s="8" customFormat="1" ht="30" x14ac:dyDescent="0.25">
      <c r="A71" s="9" t="s">
        <v>242</v>
      </c>
      <c r="B71" s="43"/>
      <c r="C71" s="13" t="s">
        <v>158</v>
      </c>
      <c r="D71" s="14"/>
      <c r="E71" s="18">
        <v>86313.39</v>
      </c>
      <c r="F71" s="18">
        <v>86313.39</v>
      </c>
      <c r="G71" s="18">
        <v>0</v>
      </c>
      <c r="H71" s="18">
        <v>91313.44</v>
      </c>
      <c r="I71" s="18">
        <v>91313.44</v>
      </c>
      <c r="J71" s="18">
        <v>0</v>
      </c>
      <c r="K71" s="18">
        <v>11576.87059</v>
      </c>
      <c r="L71" s="18">
        <v>11576.87059</v>
      </c>
      <c r="M71" s="18">
        <v>0</v>
      </c>
      <c r="N71" s="18">
        <v>12.678167189846315</v>
      </c>
      <c r="O71" s="18">
        <v>12.678167189846315</v>
      </c>
      <c r="P71" s="18">
        <v>0</v>
      </c>
      <c r="Q71" s="18">
        <f>VLOOKUP($C71,'[1]Лист 1'!$C$5:$M$218,9,0)</f>
        <v>1450.12833</v>
      </c>
      <c r="R71" s="18">
        <f>VLOOKUP($C71,'[1]Лист 1'!$C$5:$M$218,10,0)</f>
        <v>1450.12833</v>
      </c>
      <c r="S71" s="18">
        <f>VLOOKUP($C71,'[1]Лист 1'!$C$5:$M$218,11,0)</f>
        <v>0</v>
      </c>
      <c r="T71" s="18">
        <f t="shared" ref="T71:T134" si="4">IFERROR(K71/Q71,0)*100</f>
        <v>798.33421294513983</v>
      </c>
      <c r="U71" s="18">
        <f t="shared" ref="U71:U134" si="5">IFERROR(L71/R71,0)*100</f>
        <v>798.33421294513983</v>
      </c>
      <c r="V71" s="18">
        <f t="shared" ref="V71:V134" si="6">IFERROR(M71/S71,0)*100</f>
        <v>0</v>
      </c>
    </row>
    <row r="72" spans="1:22" s="9" customFormat="1" ht="30" x14ac:dyDescent="0.25">
      <c r="A72" s="9" t="s">
        <v>243</v>
      </c>
      <c r="B72" s="4"/>
      <c r="C72" s="13" t="s">
        <v>160</v>
      </c>
      <c r="D72" s="14"/>
      <c r="E72" s="18">
        <v>1548424.3606199999</v>
      </c>
      <c r="F72" s="18">
        <v>1548424.3606199999</v>
      </c>
      <c r="G72" s="18">
        <v>0</v>
      </c>
      <c r="H72" s="18">
        <v>1584960.2671399999</v>
      </c>
      <c r="I72" s="18">
        <v>1584960.2671399999</v>
      </c>
      <c r="J72" s="18">
        <v>0</v>
      </c>
      <c r="K72" s="18">
        <v>549205.26388999983</v>
      </c>
      <c r="L72" s="18">
        <v>549205.26388999983</v>
      </c>
      <c r="M72" s="18">
        <v>0</v>
      </c>
      <c r="N72" s="18">
        <v>34.651043012013147</v>
      </c>
      <c r="O72" s="18">
        <v>34.651043012013147</v>
      </c>
      <c r="P72" s="18">
        <v>0</v>
      </c>
      <c r="Q72" s="18">
        <f>VLOOKUP($C72,'[1]Лист 1'!$C$5:$M$218,9,0)</f>
        <v>500937.56082999997</v>
      </c>
      <c r="R72" s="18">
        <f>VLOOKUP($C72,'[1]Лист 1'!$C$5:$M$218,10,0)</f>
        <v>500937.56082999997</v>
      </c>
      <c r="S72" s="18">
        <f>VLOOKUP($C72,'[1]Лист 1'!$C$5:$M$218,11,0)</f>
        <v>0</v>
      </c>
      <c r="T72" s="18">
        <f t="shared" si="4"/>
        <v>109.63547292800833</v>
      </c>
      <c r="U72" s="18">
        <f t="shared" si="5"/>
        <v>109.63547292800833</v>
      </c>
      <c r="V72" s="18">
        <f t="shared" si="6"/>
        <v>0</v>
      </c>
    </row>
    <row r="73" spans="1:22" s="5" customFormat="1" ht="42.75" hidden="1" x14ac:dyDescent="0.25">
      <c r="A73" s="9" t="s">
        <v>19</v>
      </c>
      <c r="B73" s="50">
        <v>4</v>
      </c>
      <c r="C73" s="49" t="s">
        <v>20</v>
      </c>
      <c r="D73" s="50" t="s">
        <v>21</v>
      </c>
      <c r="E73" s="51">
        <v>20015.16</v>
      </c>
      <c r="F73" s="51">
        <v>4715.260000000002</v>
      </c>
      <c r="G73" s="51">
        <v>15299.899999999998</v>
      </c>
      <c r="H73" s="51">
        <v>20015.2</v>
      </c>
      <c r="I73" s="51">
        <v>4715.3000100000008</v>
      </c>
      <c r="J73" s="51">
        <v>15299.89999</v>
      </c>
      <c r="K73" s="51">
        <v>7642.4818000000005</v>
      </c>
      <c r="L73" s="51">
        <v>1738.4289700000015</v>
      </c>
      <c r="M73" s="51">
        <v>5904.0528299999987</v>
      </c>
      <c r="N73" s="51">
        <v>38.183389623885851</v>
      </c>
      <c r="O73" s="51">
        <v>36.867833781800051</v>
      </c>
      <c r="P73" s="51">
        <v>38.588832828050393</v>
      </c>
      <c r="Q73" s="51">
        <f>VLOOKUP($C73,'[1]Лист 1'!$C$5:$M$218,9,0)</f>
        <v>5663.8995100000011</v>
      </c>
      <c r="R73" s="51">
        <f>VLOOKUP($C73,'[1]Лист 1'!$C$5:$M$218,10,0)</f>
        <v>1775.9539000000004</v>
      </c>
      <c r="S73" s="51">
        <f>VLOOKUP($C73,'[1]Лист 1'!$C$5:$M$218,11,0)</f>
        <v>3887.9456100000002</v>
      </c>
      <c r="T73" s="51">
        <f t="shared" si="4"/>
        <v>134.93321670885362</v>
      </c>
      <c r="U73" s="51">
        <f t="shared" si="5"/>
        <v>97.887054951144918</v>
      </c>
      <c r="V73" s="51">
        <f t="shared" si="6"/>
        <v>151.85533498242529</v>
      </c>
    </row>
    <row r="74" spans="1:22" s="9" customFormat="1" ht="60" x14ac:dyDescent="0.25">
      <c r="A74" s="9" t="s">
        <v>244</v>
      </c>
      <c r="B74" s="4"/>
      <c r="C74" s="13" t="s">
        <v>126</v>
      </c>
      <c r="D74" s="14"/>
      <c r="E74" s="18">
        <v>16105.16</v>
      </c>
      <c r="F74" s="18">
        <v>805.26000000000204</v>
      </c>
      <c r="G74" s="18">
        <v>15299.899999999998</v>
      </c>
      <c r="H74" s="18">
        <v>16105.2</v>
      </c>
      <c r="I74" s="18">
        <v>805.30001000000084</v>
      </c>
      <c r="J74" s="18">
        <v>15299.89999</v>
      </c>
      <c r="K74" s="18">
        <v>6214.8087100000002</v>
      </c>
      <c r="L74" s="18">
        <v>310.75588000000153</v>
      </c>
      <c r="M74" s="18">
        <v>5904.0528299999987</v>
      </c>
      <c r="N74" s="18">
        <v>38.588832861436053</v>
      </c>
      <c r="O74" s="18">
        <v>38.588833495730519</v>
      </c>
      <c r="P74" s="18">
        <v>38.588832828050393</v>
      </c>
      <c r="Q74" s="18">
        <f>VLOOKUP($C74,'[1]Лист 1'!$C$5:$M$218,9,0)</f>
        <v>4092.5743300000004</v>
      </c>
      <c r="R74" s="18">
        <f>VLOOKUP($C74,'[1]Лист 1'!$C$5:$M$218,10,0)</f>
        <v>204.62872000000016</v>
      </c>
      <c r="S74" s="18">
        <f>VLOOKUP($C74,'[1]Лист 1'!$C$5:$M$218,11,0)</f>
        <v>3887.9456100000002</v>
      </c>
      <c r="T74" s="18">
        <f t="shared" si="4"/>
        <v>151.85573208636137</v>
      </c>
      <c r="U74" s="18">
        <f t="shared" si="5"/>
        <v>151.86327706101142</v>
      </c>
      <c r="V74" s="18">
        <f t="shared" si="6"/>
        <v>151.85533498242529</v>
      </c>
    </row>
    <row r="75" spans="1:22" s="9" customFormat="1" ht="60" x14ac:dyDescent="0.25">
      <c r="A75" s="9" t="s">
        <v>245</v>
      </c>
      <c r="B75" s="4"/>
      <c r="C75" s="13" t="s">
        <v>161</v>
      </c>
      <c r="D75" s="14"/>
      <c r="E75" s="18">
        <v>3910</v>
      </c>
      <c r="F75" s="18">
        <v>3910</v>
      </c>
      <c r="G75" s="18">
        <v>0</v>
      </c>
      <c r="H75" s="18">
        <v>3910</v>
      </c>
      <c r="I75" s="18">
        <v>3910</v>
      </c>
      <c r="J75" s="18">
        <v>0</v>
      </c>
      <c r="K75" s="18">
        <v>1427.67309</v>
      </c>
      <c r="L75" s="18">
        <v>1427.67309</v>
      </c>
      <c r="M75" s="18">
        <v>0</v>
      </c>
      <c r="N75" s="18">
        <v>36.513378260869565</v>
      </c>
      <c r="O75" s="18">
        <v>36.513378260869565</v>
      </c>
      <c r="P75" s="18">
        <v>0</v>
      </c>
      <c r="Q75" s="18">
        <f>VLOOKUP($C75,'[1]Лист 1'!$C$5:$M$218,9,0)</f>
        <v>1571.3251800000003</v>
      </c>
      <c r="R75" s="18">
        <f>VLOOKUP($C75,'[1]Лист 1'!$C$5:$M$218,10,0)</f>
        <v>1571.3251800000003</v>
      </c>
      <c r="S75" s="18">
        <f>VLOOKUP($C75,'[1]Лист 1'!$C$5:$M$218,11,0)</f>
        <v>0</v>
      </c>
      <c r="T75" s="18">
        <f t="shared" si="4"/>
        <v>90.857901863444951</v>
      </c>
      <c r="U75" s="18">
        <f t="shared" si="5"/>
        <v>90.857901863444951</v>
      </c>
      <c r="V75" s="18">
        <f t="shared" si="6"/>
        <v>0</v>
      </c>
    </row>
    <row r="76" spans="1:22" s="5" customFormat="1" ht="57" hidden="1" x14ac:dyDescent="0.25">
      <c r="A76" s="9" t="s">
        <v>22</v>
      </c>
      <c r="B76" s="50">
        <v>5</v>
      </c>
      <c r="C76" s="49" t="s">
        <v>23</v>
      </c>
      <c r="D76" s="50" t="s">
        <v>24</v>
      </c>
      <c r="E76" s="51">
        <v>3356020.8645599997</v>
      </c>
      <c r="F76" s="51">
        <v>2387416.76456</v>
      </c>
      <c r="G76" s="51">
        <v>968604.10000000009</v>
      </c>
      <c r="H76" s="51">
        <v>3419373.4804499997</v>
      </c>
      <c r="I76" s="51">
        <v>2450769.3804500001</v>
      </c>
      <c r="J76" s="51">
        <v>968604.10000000009</v>
      </c>
      <c r="K76" s="51">
        <v>126992.77522999997</v>
      </c>
      <c r="L76" s="51">
        <v>104072.07716999998</v>
      </c>
      <c r="M76" s="51">
        <v>22920.698059999999</v>
      </c>
      <c r="N76" s="51">
        <v>3.7139194052966493</v>
      </c>
      <c r="O76" s="51">
        <v>4.2465063420569864</v>
      </c>
      <c r="P76" s="51">
        <v>2.3663639313523448</v>
      </c>
      <c r="Q76" s="51">
        <f>VLOOKUP($C76,'[1]Лист 1'!$C$5:$M$218,9,0)</f>
        <v>122164.89569</v>
      </c>
      <c r="R76" s="51">
        <f>VLOOKUP($C76,'[1]Лист 1'!$C$5:$M$218,10,0)</f>
        <v>74410.057969999994</v>
      </c>
      <c r="S76" s="51">
        <f>VLOOKUP($C76,'[1]Лист 1'!$C$5:$M$218,11,0)</f>
        <v>47754.837720000003</v>
      </c>
      <c r="T76" s="51">
        <f t="shared" si="4"/>
        <v>103.95193685774591</v>
      </c>
      <c r="U76" s="51">
        <f t="shared" si="5"/>
        <v>139.86291639761771</v>
      </c>
      <c r="V76" s="51">
        <f t="shared" si="6"/>
        <v>47.996599201928973</v>
      </c>
    </row>
    <row r="77" spans="1:22" s="5" customFormat="1" ht="75" x14ac:dyDescent="0.25">
      <c r="A77" s="9" t="s">
        <v>246</v>
      </c>
      <c r="B77" s="4"/>
      <c r="C77" s="13" t="s">
        <v>105</v>
      </c>
      <c r="D77" s="14"/>
      <c r="E77" s="18">
        <v>29957.350000000002</v>
      </c>
      <c r="F77" s="18">
        <v>1594.7500000000036</v>
      </c>
      <c r="G77" s="18">
        <v>28362.6</v>
      </c>
      <c r="H77" s="18">
        <v>29927.349999999995</v>
      </c>
      <c r="I77" s="18">
        <v>1564.7499999999854</v>
      </c>
      <c r="J77" s="18">
        <v>28362.600000000009</v>
      </c>
      <c r="K77" s="18">
        <v>24144.799729999995</v>
      </c>
      <c r="L77" s="18">
        <v>1224.1016699999964</v>
      </c>
      <c r="M77" s="18">
        <v>22920.698059999999</v>
      </c>
      <c r="N77" s="18">
        <v>80.678041089505086</v>
      </c>
      <c r="O77" s="18">
        <v>78.229855887522461</v>
      </c>
      <c r="P77" s="18">
        <v>80.813106203239442</v>
      </c>
      <c r="Q77" s="18">
        <f>VLOOKUP($C77,'[1]Лист 1'!$C$5:$M$218,9,0)</f>
        <v>24918.386160000002</v>
      </c>
      <c r="R77" s="18">
        <f>VLOOKUP($C77,'[1]Лист 1'!$C$5:$M$218,10,0)</f>
        <v>1245.9434800000017</v>
      </c>
      <c r="S77" s="18">
        <f>VLOOKUP($C77,'[1]Лист 1'!$C$5:$M$218,11,0)</f>
        <v>23672.44268</v>
      </c>
      <c r="T77" s="18">
        <f t="shared" si="4"/>
        <v>96.895519537128777</v>
      </c>
      <c r="U77" s="18">
        <f t="shared" si="5"/>
        <v>98.246966226750089</v>
      </c>
      <c r="V77" s="18">
        <f t="shared" si="6"/>
        <v>96.824389311394881</v>
      </c>
    </row>
    <row r="78" spans="1:22" s="5" customFormat="1" ht="30" x14ac:dyDescent="0.25">
      <c r="A78" s="9" t="s">
        <v>247</v>
      </c>
      <c r="B78" s="4"/>
      <c r="C78" s="13" t="s">
        <v>98</v>
      </c>
      <c r="D78" s="14"/>
      <c r="E78" s="18">
        <v>1677602.8</v>
      </c>
      <c r="F78" s="18">
        <v>1672768.9000000001</v>
      </c>
      <c r="G78" s="18">
        <v>4833.8999999999996</v>
      </c>
      <c r="H78" s="18">
        <v>1677602.8</v>
      </c>
      <c r="I78" s="18">
        <v>1672768.9000000001</v>
      </c>
      <c r="J78" s="18">
        <v>4833.8999999999996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f>VLOOKUP($C78,'[1]Лист 1'!$C$5:$M$218,9,0)</f>
        <v>25706.847229999999</v>
      </c>
      <c r="R78" s="18">
        <f>VLOOKUP($C78,'[1]Лист 1'!$C$5:$M$218,10,0)</f>
        <v>5750.7426999999989</v>
      </c>
      <c r="S78" s="18">
        <f>VLOOKUP($C78,'[1]Лист 1'!$C$5:$M$218,11,0)</f>
        <v>19956.104530000001</v>
      </c>
      <c r="T78" s="18">
        <f t="shared" si="4"/>
        <v>0</v>
      </c>
      <c r="U78" s="18">
        <f t="shared" si="5"/>
        <v>0</v>
      </c>
      <c r="V78" s="18">
        <f t="shared" si="6"/>
        <v>0</v>
      </c>
    </row>
    <row r="79" spans="1:22" s="5" customFormat="1" x14ac:dyDescent="0.25">
      <c r="A79" s="9" t="s">
        <v>352</v>
      </c>
      <c r="B79" s="4"/>
      <c r="C79" s="13" t="s">
        <v>405</v>
      </c>
      <c r="D79" s="14"/>
      <c r="E79" s="18">
        <v>178275.59999999998</v>
      </c>
      <c r="F79" s="18">
        <v>1782.7999999999884</v>
      </c>
      <c r="G79" s="18">
        <v>176492.79999999999</v>
      </c>
      <c r="H79" s="18">
        <v>238490.96157999997</v>
      </c>
      <c r="I79" s="18">
        <v>61998.161579999985</v>
      </c>
      <c r="J79" s="18">
        <v>176492.79999999999</v>
      </c>
      <c r="K79" s="18">
        <v>24153.610489999999</v>
      </c>
      <c r="L79" s="18">
        <v>24153.610489999999</v>
      </c>
      <c r="M79" s="18">
        <v>0</v>
      </c>
      <c r="N79" s="18">
        <v>10.127683804024521</v>
      </c>
      <c r="O79" s="18">
        <v>38.958591471834417</v>
      </c>
      <c r="P79" s="18">
        <v>0</v>
      </c>
      <c r="Q79" s="18">
        <v>0</v>
      </c>
      <c r="R79" s="18">
        <v>0</v>
      </c>
      <c r="S79" s="18">
        <v>0</v>
      </c>
      <c r="T79" s="18">
        <f t="shared" si="4"/>
        <v>0</v>
      </c>
      <c r="U79" s="18">
        <f t="shared" si="5"/>
        <v>0</v>
      </c>
      <c r="V79" s="18">
        <f t="shared" si="6"/>
        <v>0</v>
      </c>
    </row>
    <row r="80" spans="1:22" s="5" customFormat="1" ht="30" x14ac:dyDescent="0.25">
      <c r="A80" s="9" t="s">
        <v>353</v>
      </c>
      <c r="B80" s="4"/>
      <c r="C80" s="13" t="s">
        <v>390</v>
      </c>
      <c r="D80" s="14"/>
      <c r="E80" s="18">
        <v>1235182.3</v>
      </c>
      <c r="F80" s="18">
        <v>489902.80000000005</v>
      </c>
      <c r="G80" s="18">
        <v>745279.5</v>
      </c>
      <c r="H80" s="18">
        <v>1235182.3</v>
      </c>
      <c r="I80" s="18">
        <v>489902.80000000005</v>
      </c>
      <c r="J80" s="18">
        <v>745279.5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f t="shared" si="4"/>
        <v>0</v>
      </c>
      <c r="U80" s="18">
        <f t="shared" si="5"/>
        <v>0</v>
      </c>
      <c r="V80" s="18">
        <f t="shared" si="6"/>
        <v>0</v>
      </c>
    </row>
    <row r="81" spans="1:22" s="5" customFormat="1" ht="45" x14ac:dyDescent="0.25">
      <c r="A81" t="s">
        <v>450</v>
      </c>
      <c r="B81" s="4"/>
      <c r="C81" s="44" t="s">
        <v>449</v>
      </c>
      <c r="D81" s="45"/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46">
        <v>3868.5262299999995</v>
      </c>
      <c r="R81" s="46">
        <v>1174.0976799999999</v>
      </c>
      <c r="S81" s="46">
        <v>2694.4285499999996</v>
      </c>
      <c r="T81" s="18">
        <f t="shared" si="4"/>
        <v>0</v>
      </c>
      <c r="U81" s="18">
        <f t="shared" si="5"/>
        <v>0</v>
      </c>
      <c r="V81" s="18">
        <f t="shared" si="6"/>
        <v>0</v>
      </c>
    </row>
    <row r="82" spans="1:22" s="5" customFormat="1" ht="30" x14ac:dyDescent="0.25">
      <c r="A82" s="9" t="s">
        <v>248</v>
      </c>
      <c r="B82" s="4"/>
      <c r="C82" s="13" t="s">
        <v>102</v>
      </c>
      <c r="D82" s="14"/>
      <c r="E82" s="18">
        <v>18000</v>
      </c>
      <c r="F82" s="18">
        <v>18000</v>
      </c>
      <c r="G82" s="18">
        <v>0</v>
      </c>
      <c r="H82" s="18">
        <v>18000</v>
      </c>
      <c r="I82" s="18">
        <v>18000</v>
      </c>
      <c r="J82" s="18">
        <v>0</v>
      </c>
      <c r="K82" s="18">
        <v>3721.3245200000001</v>
      </c>
      <c r="L82" s="18">
        <v>3721.3245200000001</v>
      </c>
      <c r="M82" s="18">
        <v>0</v>
      </c>
      <c r="N82" s="18">
        <v>20.67402511111111</v>
      </c>
      <c r="O82" s="18">
        <v>20.67402511111111</v>
      </c>
      <c r="P82" s="18">
        <v>0</v>
      </c>
      <c r="Q82" s="18">
        <f>VLOOKUP($C82,'[1]Лист 1'!$C$5:$M$218,9,0)</f>
        <v>4769.6324000000004</v>
      </c>
      <c r="R82" s="18">
        <f>VLOOKUP($C82,'[1]Лист 1'!$C$5:$M$218,10,0)</f>
        <v>4769.6324000000004</v>
      </c>
      <c r="S82" s="18">
        <f>VLOOKUP($C82,'[1]Лист 1'!$C$5:$M$218,11,0)</f>
        <v>0</v>
      </c>
      <c r="T82" s="18">
        <f t="shared" si="4"/>
        <v>78.021201801631506</v>
      </c>
      <c r="U82" s="18">
        <f t="shared" si="5"/>
        <v>78.021201801631506</v>
      </c>
      <c r="V82" s="18">
        <f t="shared" si="6"/>
        <v>0</v>
      </c>
    </row>
    <row r="83" spans="1:22" s="5" customFormat="1" ht="75" x14ac:dyDescent="0.25">
      <c r="A83" s="9" t="s">
        <v>249</v>
      </c>
      <c r="B83" s="4"/>
      <c r="C83" s="13" t="s">
        <v>97</v>
      </c>
      <c r="D83" s="14"/>
      <c r="E83" s="18">
        <v>99519.3</v>
      </c>
      <c r="F83" s="18">
        <v>99519.3</v>
      </c>
      <c r="G83" s="18">
        <v>0</v>
      </c>
      <c r="H83" s="18">
        <v>99519.3</v>
      </c>
      <c r="I83" s="18">
        <v>99519.3</v>
      </c>
      <c r="J83" s="18">
        <v>0</v>
      </c>
      <c r="K83" s="18">
        <v>35275.703479999996</v>
      </c>
      <c r="L83" s="18">
        <v>35275.703479999996</v>
      </c>
      <c r="M83" s="18">
        <v>0</v>
      </c>
      <c r="N83" s="18">
        <v>35.446092848321882</v>
      </c>
      <c r="O83" s="18">
        <v>35.446092848321882</v>
      </c>
      <c r="P83" s="18">
        <v>0</v>
      </c>
      <c r="Q83" s="18">
        <f>VLOOKUP($C83,'[1]Лист 1'!$C$5:$M$218,9,0)</f>
        <v>32614.604159999999</v>
      </c>
      <c r="R83" s="18">
        <f>VLOOKUP($C83,'[1]Лист 1'!$C$5:$M$218,10,0)</f>
        <v>32614.604159999999</v>
      </c>
      <c r="S83" s="18">
        <f>VLOOKUP($C83,'[1]Лист 1'!$C$5:$M$218,11,0)</f>
        <v>0</v>
      </c>
      <c r="T83" s="18">
        <f t="shared" si="4"/>
        <v>108.15922617654728</v>
      </c>
      <c r="U83" s="18">
        <f t="shared" si="5"/>
        <v>108.15922617654728</v>
      </c>
      <c r="V83" s="18">
        <f t="shared" si="6"/>
        <v>0</v>
      </c>
    </row>
    <row r="84" spans="1:22" s="5" customFormat="1" ht="105" x14ac:dyDescent="0.25">
      <c r="A84" s="9" t="s">
        <v>250</v>
      </c>
      <c r="B84" s="4"/>
      <c r="C84" s="13" t="s">
        <v>95</v>
      </c>
      <c r="D84" s="14"/>
      <c r="E84" s="18">
        <v>98640.714560000008</v>
      </c>
      <c r="F84" s="18">
        <v>98640.714560000008</v>
      </c>
      <c r="G84" s="18">
        <v>0</v>
      </c>
      <c r="H84" s="18">
        <v>101777.96887000001</v>
      </c>
      <c r="I84" s="18">
        <v>101777.96887000001</v>
      </c>
      <c r="J84" s="18">
        <v>0</v>
      </c>
      <c r="K84" s="18">
        <v>38798.319019999995</v>
      </c>
      <c r="L84" s="18">
        <v>38798.319019999995</v>
      </c>
      <c r="M84" s="18">
        <v>0</v>
      </c>
      <c r="N84" s="18">
        <v>38.120547551461456</v>
      </c>
      <c r="O84" s="18">
        <v>38.120547551461456</v>
      </c>
      <c r="P84" s="18">
        <v>0</v>
      </c>
      <c r="Q84" s="46">
        <v>27929.155549999992</v>
      </c>
      <c r="R84" s="46">
        <v>27929.155549999992</v>
      </c>
      <c r="S84" s="46">
        <v>0</v>
      </c>
      <c r="T84" s="18">
        <f t="shared" si="4"/>
        <v>138.91690692381141</v>
      </c>
      <c r="U84" s="18">
        <f t="shared" si="5"/>
        <v>138.91690692381141</v>
      </c>
      <c r="V84" s="18">
        <f t="shared" si="6"/>
        <v>0</v>
      </c>
    </row>
    <row r="85" spans="1:22" s="9" customFormat="1" ht="45" x14ac:dyDescent="0.25">
      <c r="A85" s="9" t="s">
        <v>251</v>
      </c>
      <c r="B85" s="4"/>
      <c r="C85" s="13" t="s">
        <v>103</v>
      </c>
      <c r="D85" s="14"/>
      <c r="E85" s="18">
        <v>13635.3</v>
      </c>
      <c r="F85" s="18">
        <v>0</v>
      </c>
      <c r="G85" s="18">
        <v>13635.3</v>
      </c>
      <c r="H85" s="18">
        <v>13635.3</v>
      </c>
      <c r="I85" s="18">
        <v>0</v>
      </c>
      <c r="J85" s="18">
        <v>13635.3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f>VLOOKUP($C85,'[1]Лист 1'!$C$5:$M$218,9,0)</f>
        <v>0</v>
      </c>
      <c r="R85" s="18">
        <f>VLOOKUP($C85,'[1]Лист 1'!$C$5:$M$218,10,0)</f>
        <v>0</v>
      </c>
      <c r="S85" s="18">
        <f>VLOOKUP($C85,'[1]Лист 1'!$C$5:$M$218,11,0)</f>
        <v>0</v>
      </c>
      <c r="T85" s="18">
        <f t="shared" si="4"/>
        <v>0</v>
      </c>
      <c r="U85" s="18">
        <f t="shared" si="5"/>
        <v>0</v>
      </c>
      <c r="V85" s="18">
        <f t="shared" si="6"/>
        <v>0</v>
      </c>
    </row>
    <row r="86" spans="1:22" s="9" customFormat="1" ht="45" x14ac:dyDescent="0.25">
      <c r="A86" s="9" t="s">
        <v>252</v>
      </c>
      <c r="B86" s="4"/>
      <c r="C86" s="13" t="s">
        <v>163</v>
      </c>
      <c r="D86" s="14"/>
      <c r="E86" s="18">
        <v>5207.5</v>
      </c>
      <c r="F86" s="18">
        <v>5207.5</v>
      </c>
      <c r="G86" s="18">
        <v>0</v>
      </c>
      <c r="H86" s="18">
        <v>5237.5</v>
      </c>
      <c r="I86" s="18">
        <v>5237.5</v>
      </c>
      <c r="J86" s="18">
        <v>0</v>
      </c>
      <c r="K86" s="18">
        <v>899.01798999999994</v>
      </c>
      <c r="L86" s="18">
        <v>899.01798999999994</v>
      </c>
      <c r="M86" s="18">
        <v>0</v>
      </c>
      <c r="N86" s="18">
        <v>17.165021288782814</v>
      </c>
      <c r="O86" s="18">
        <v>17.165021288782814</v>
      </c>
      <c r="P86" s="18">
        <v>0</v>
      </c>
      <c r="Q86" s="18">
        <f>VLOOKUP($C86,'[1]Лист 1'!$C$5:$M$218,9,0)</f>
        <v>2357.7439599999998</v>
      </c>
      <c r="R86" s="18">
        <f>VLOOKUP($C86,'[1]Лист 1'!$C$5:$M$218,10,0)</f>
        <v>925.88199999999983</v>
      </c>
      <c r="S86" s="18">
        <f>VLOOKUP($C86,'[1]Лист 1'!$C$5:$M$218,11,0)</f>
        <v>1431.86196</v>
      </c>
      <c r="T86" s="18">
        <f t="shared" si="4"/>
        <v>38.130433382596813</v>
      </c>
      <c r="U86" s="18">
        <f t="shared" si="5"/>
        <v>97.098549275177632</v>
      </c>
      <c r="V86" s="18">
        <f t="shared" si="6"/>
        <v>0</v>
      </c>
    </row>
    <row r="87" spans="1:22" s="5" customFormat="1" ht="57" hidden="1" x14ac:dyDescent="0.25">
      <c r="A87" s="9" t="s">
        <v>25</v>
      </c>
      <c r="B87" s="50">
        <v>6</v>
      </c>
      <c r="C87" s="49" t="s">
        <v>26</v>
      </c>
      <c r="D87" s="50" t="s">
        <v>27</v>
      </c>
      <c r="E87" s="51">
        <v>436948.14999999997</v>
      </c>
      <c r="F87" s="51">
        <v>274389.44999999995</v>
      </c>
      <c r="G87" s="51">
        <v>162558.70000000001</v>
      </c>
      <c r="H87" s="51">
        <v>423020.36</v>
      </c>
      <c r="I87" s="51">
        <v>260461.66</v>
      </c>
      <c r="J87" s="51">
        <v>162558.70000000001</v>
      </c>
      <c r="K87" s="51">
        <v>136793.10126999998</v>
      </c>
      <c r="L87" s="51">
        <v>85618.887919999994</v>
      </c>
      <c r="M87" s="51">
        <v>51174.213349999991</v>
      </c>
      <c r="N87" s="51">
        <v>32.337238157993148</v>
      </c>
      <c r="O87" s="51">
        <v>32.871973525777264</v>
      </c>
      <c r="P87" s="51">
        <v>31.480451892147261</v>
      </c>
      <c r="Q87" s="51">
        <f>VLOOKUP($C87,'[1]Лист 1'!$C$5:$M$218,9,0)</f>
        <v>140061.19943000001</v>
      </c>
      <c r="R87" s="51">
        <f>VLOOKUP($C87,'[1]Лист 1'!$C$5:$M$218,10,0)</f>
        <v>76763.011339999983</v>
      </c>
      <c r="S87" s="51">
        <f>VLOOKUP($C87,'[1]Лист 1'!$C$5:$M$218,11,0)</f>
        <v>63298.188090000003</v>
      </c>
      <c r="T87" s="51">
        <f t="shared" si="4"/>
        <v>97.666664163023</v>
      </c>
      <c r="U87" s="51">
        <f t="shared" si="5"/>
        <v>111.53664561278794</v>
      </c>
      <c r="V87" s="51">
        <f t="shared" si="6"/>
        <v>80.846253098490521</v>
      </c>
    </row>
    <row r="88" spans="1:22" s="9" customFormat="1" ht="30" x14ac:dyDescent="0.25">
      <c r="A88" s="9" t="s">
        <v>354</v>
      </c>
      <c r="B88" s="4"/>
      <c r="C88" s="13" t="s">
        <v>389</v>
      </c>
      <c r="D88" s="14"/>
      <c r="E88" s="18">
        <v>9242.7000000000007</v>
      </c>
      <c r="F88" s="18">
        <v>9242.7000000000007</v>
      </c>
      <c r="G88" s="18">
        <v>0</v>
      </c>
      <c r="H88" s="18">
        <v>2052</v>
      </c>
      <c r="I88" s="18">
        <v>2052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f t="shared" si="4"/>
        <v>0</v>
      </c>
      <c r="U88" s="18">
        <f t="shared" si="5"/>
        <v>0</v>
      </c>
      <c r="V88" s="18">
        <f t="shared" si="6"/>
        <v>0</v>
      </c>
    </row>
    <row r="89" spans="1:22" s="9" customFormat="1" ht="45" x14ac:dyDescent="0.25">
      <c r="A89" s="9" t="s">
        <v>253</v>
      </c>
      <c r="B89" s="4"/>
      <c r="C89" s="13" t="s">
        <v>157</v>
      </c>
      <c r="D89" s="14"/>
      <c r="E89" s="18">
        <v>424662.35</v>
      </c>
      <c r="F89" s="18">
        <v>262103.64999999997</v>
      </c>
      <c r="G89" s="18">
        <v>162558.70000000001</v>
      </c>
      <c r="H89" s="18">
        <v>417925.26</v>
      </c>
      <c r="I89" s="18">
        <v>255366.56</v>
      </c>
      <c r="J89" s="18">
        <v>162558.70000000001</v>
      </c>
      <c r="K89" s="18">
        <v>136793.10126999998</v>
      </c>
      <c r="L89" s="18">
        <v>85618.887919999994</v>
      </c>
      <c r="M89" s="18">
        <v>51174.213349999991</v>
      </c>
      <c r="N89" s="18">
        <v>32.731474826384023</v>
      </c>
      <c r="O89" s="18">
        <v>33.527838539235518</v>
      </c>
      <c r="P89" s="18">
        <v>31.480451892147261</v>
      </c>
      <c r="Q89" s="18">
        <f>VLOOKUP($C89,'[1]Лист 1'!$C$5:$M$218,9,0)</f>
        <v>140014.76082</v>
      </c>
      <c r="R89" s="18">
        <f>VLOOKUP($C89,'[1]Лист 1'!$C$5:$M$218,10,0)</f>
        <v>76716.572729999985</v>
      </c>
      <c r="S89" s="18">
        <f>VLOOKUP($C89,'[1]Лист 1'!$C$5:$M$218,11,0)</f>
        <v>63298.188090000003</v>
      </c>
      <c r="T89" s="18">
        <f t="shared" si="4"/>
        <v>97.699057205731549</v>
      </c>
      <c r="U89" s="18">
        <f t="shared" si="5"/>
        <v>111.60416175176549</v>
      </c>
      <c r="V89" s="18">
        <f t="shared" si="6"/>
        <v>80.846253098490521</v>
      </c>
    </row>
    <row r="90" spans="1:22" s="9" customFormat="1" ht="45" x14ac:dyDescent="0.25">
      <c r="A90" s="9" t="s">
        <v>254</v>
      </c>
      <c r="B90" s="4"/>
      <c r="C90" s="13" t="s">
        <v>157</v>
      </c>
      <c r="D90" s="14"/>
      <c r="E90" s="18">
        <v>3043.1000000000004</v>
      </c>
      <c r="F90" s="18">
        <v>3043.1000000000004</v>
      </c>
      <c r="G90" s="18">
        <v>0</v>
      </c>
      <c r="H90" s="18">
        <v>3043.1</v>
      </c>
      <c r="I90" s="18">
        <v>3043.1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  <c r="T90" s="18">
        <f t="shared" si="4"/>
        <v>0</v>
      </c>
      <c r="U90" s="18">
        <f t="shared" si="5"/>
        <v>0</v>
      </c>
      <c r="V90" s="18">
        <f t="shared" si="6"/>
        <v>0</v>
      </c>
    </row>
    <row r="91" spans="1:22" s="5" customFormat="1" ht="71.25" hidden="1" x14ac:dyDescent="0.25">
      <c r="A91" s="9" t="s">
        <v>28</v>
      </c>
      <c r="B91" s="50">
        <v>7</v>
      </c>
      <c r="C91" s="49" t="s">
        <v>29</v>
      </c>
      <c r="D91" s="50" t="s">
        <v>30</v>
      </c>
      <c r="E91" s="51">
        <v>6331.1</v>
      </c>
      <c r="F91" s="51">
        <v>6331.1</v>
      </c>
      <c r="G91" s="51">
        <v>0</v>
      </c>
      <c r="H91" s="51">
        <v>6331.4000000000005</v>
      </c>
      <c r="I91" s="51">
        <v>6331.4000000000005</v>
      </c>
      <c r="J91" s="51">
        <v>0</v>
      </c>
      <c r="K91" s="51">
        <v>789.1</v>
      </c>
      <c r="L91" s="51">
        <v>789.1</v>
      </c>
      <c r="M91" s="51">
        <v>0</v>
      </c>
      <c r="N91" s="51">
        <v>12.463278263891082</v>
      </c>
      <c r="O91" s="51">
        <v>12.463278263891082</v>
      </c>
      <c r="P91" s="51">
        <v>0</v>
      </c>
      <c r="Q91" s="51">
        <f>VLOOKUP($C91,'[1]Лист 1'!$C$5:$M$218,9,0)</f>
        <v>873.04657999999995</v>
      </c>
      <c r="R91" s="51">
        <f>VLOOKUP($C91,'[1]Лист 1'!$C$5:$M$218,10,0)</f>
        <v>873.04657999999995</v>
      </c>
      <c r="S91" s="51">
        <f>VLOOKUP($C91,'[1]Лист 1'!$C$5:$M$218,11,0)</f>
        <v>0</v>
      </c>
      <c r="T91" s="51">
        <f t="shared" si="4"/>
        <v>90.384639041825238</v>
      </c>
      <c r="U91" s="51">
        <f t="shared" si="5"/>
        <v>90.384639041825238</v>
      </c>
      <c r="V91" s="51">
        <f t="shared" si="6"/>
        <v>0</v>
      </c>
    </row>
    <row r="92" spans="1:22" s="9" customFormat="1" ht="30" x14ac:dyDescent="0.25">
      <c r="A92" s="9" t="s">
        <v>255</v>
      </c>
      <c r="B92" s="4"/>
      <c r="C92" s="13" t="s">
        <v>82</v>
      </c>
      <c r="D92" s="14"/>
      <c r="E92" s="18">
        <v>5387.3</v>
      </c>
      <c r="F92" s="18">
        <v>5387.3</v>
      </c>
      <c r="G92" s="18">
        <v>0</v>
      </c>
      <c r="H92" s="18">
        <v>5387.3</v>
      </c>
      <c r="I92" s="18">
        <v>5387.3</v>
      </c>
      <c r="J92" s="18">
        <v>0</v>
      </c>
      <c r="K92" s="18">
        <v>45</v>
      </c>
      <c r="L92" s="18">
        <v>45</v>
      </c>
      <c r="M92" s="18">
        <v>0</v>
      </c>
      <c r="N92" s="18">
        <v>0.83529783008185909</v>
      </c>
      <c r="O92" s="18">
        <v>0.83529783008185909</v>
      </c>
      <c r="P92" s="18">
        <v>0</v>
      </c>
      <c r="Q92" s="18">
        <f>VLOOKUP($C92,'[1]Лист 1'!$C$5:$M$218,9,0)</f>
        <v>873.04657999999995</v>
      </c>
      <c r="R92" s="18">
        <f>VLOOKUP($C92,'[1]Лист 1'!$C$5:$M$218,10,0)</f>
        <v>873.04657999999995</v>
      </c>
      <c r="S92" s="18">
        <f>VLOOKUP($C92,'[1]Лист 1'!$C$5:$M$218,11,0)</f>
        <v>0</v>
      </c>
      <c r="T92" s="18">
        <f t="shared" si="4"/>
        <v>5.1543641577520418</v>
      </c>
      <c r="U92" s="18">
        <f t="shared" si="5"/>
        <v>5.1543641577520418</v>
      </c>
      <c r="V92" s="18">
        <f t="shared" si="6"/>
        <v>0</v>
      </c>
    </row>
    <row r="93" spans="1:22" s="9" customFormat="1" ht="60" x14ac:dyDescent="0.25">
      <c r="A93" s="9" t="s">
        <v>355</v>
      </c>
      <c r="B93" s="4"/>
      <c r="C93" s="13" t="s">
        <v>388</v>
      </c>
      <c r="D93" s="14"/>
      <c r="E93" s="18">
        <v>200</v>
      </c>
      <c r="F93" s="18">
        <v>200</v>
      </c>
      <c r="G93" s="18">
        <v>0</v>
      </c>
      <c r="H93" s="18">
        <v>200</v>
      </c>
      <c r="I93" s="18">
        <v>200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  <c r="T93" s="18">
        <f t="shared" si="4"/>
        <v>0</v>
      </c>
      <c r="U93" s="18">
        <f t="shared" si="5"/>
        <v>0</v>
      </c>
      <c r="V93" s="18">
        <f t="shared" si="6"/>
        <v>0</v>
      </c>
    </row>
    <row r="94" spans="1:22" s="9" customFormat="1" ht="30" x14ac:dyDescent="0.25">
      <c r="A94" s="9" t="s">
        <v>256</v>
      </c>
      <c r="B94" s="4"/>
      <c r="C94" s="13" t="s">
        <v>137</v>
      </c>
      <c r="D94" s="14"/>
      <c r="E94" s="18">
        <v>743.80000000000007</v>
      </c>
      <c r="F94" s="18">
        <v>743.80000000000007</v>
      </c>
      <c r="G94" s="18">
        <v>0</v>
      </c>
      <c r="H94" s="18">
        <v>744.1</v>
      </c>
      <c r="I94" s="18">
        <v>744.1</v>
      </c>
      <c r="J94" s="18">
        <v>0</v>
      </c>
      <c r="K94" s="18">
        <v>744.1</v>
      </c>
      <c r="L94" s="18">
        <v>744.1</v>
      </c>
      <c r="M94" s="18">
        <v>0</v>
      </c>
      <c r="N94" s="18">
        <v>100</v>
      </c>
      <c r="O94" s="18">
        <v>100</v>
      </c>
      <c r="P94" s="18">
        <v>0</v>
      </c>
      <c r="Q94" s="18">
        <f>VLOOKUP($C94,'[1]Лист 1'!$C$5:$M$218,9,0)</f>
        <v>0</v>
      </c>
      <c r="R94" s="18">
        <f>VLOOKUP($C94,'[1]Лист 1'!$C$5:$M$218,10,0)</f>
        <v>0</v>
      </c>
      <c r="S94" s="18">
        <f>VLOOKUP($C94,'[1]Лист 1'!$C$5:$M$218,11,0)</f>
        <v>0</v>
      </c>
      <c r="T94" s="18">
        <f t="shared" si="4"/>
        <v>0</v>
      </c>
      <c r="U94" s="18">
        <f t="shared" si="5"/>
        <v>0</v>
      </c>
      <c r="V94" s="18">
        <f t="shared" si="6"/>
        <v>0</v>
      </c>
    </row>
    <row r="95" spans="1:22" s="5" customFormat="1" ht="99.75" hidden="1" x14ac:dyDescent="0.25">
      <c r="A95" s="9" t="s">
        <v>31</v>
      </c>
      <c r="B95" s="50">
        <v>8</v>
      </c>
      <c r="C95" s="49" t="s">
        <v>32</v>
      </c>
      <c r="D95" s="50" t="s">
        <v>33</v>
      </c>
      <c r="E95" s="51">
        <v>461246.92093999998</v>
      </c>
      <c r="F95" s="51">
        <v>461246.92093999998</v>
      </c>
      <c r="G95" s="51">
        <v>0</v>
      </c>
      <c r="H95" s="51">
        <v>509609.68436999997</v>
      </c>
      <c r="I95" s="51">
        <v>509609.68436999997</v>
      </c>
      <c r="J95" s="51">
        <v>0</v>
      </c>
      <c r="K95" s="51">
        <v>170570.10582999999</v>
      </c>
      <c r="L95" s="51">
        <v>170570.10582999999</v>
      </c>
      <c r="M95" s="51">
        <v>0</v>
      </c>
      <c r="N95" s="51">
        <v>33.470734772410303</v>
      </c>
      <c r="O95" s="51">
        <v>33.470734772410303</v>
      </c>
      <c r="P95" s="51">
        <v>0</v>
      </c>
      <c r="Q95" s="51">
        <v>175268.58864999999</v>
      </c>
      <c r="R95" s="51">
        <v>175268.58864999999</v>
      </c>
      <c r="S95" s="51">
        <v>0</v>
      </c>
      <c r="T95" s="51">
        <f t="shared" si="4"/>
        <v>97.319267042548859</v>
      </c>
      <c r="U95" s="51">
        <f t="shared" si="5"/>
        <v>97.319267042548859</v>
      </c>
      <c r="V95" s="51">
        <f t="shared" si="6"/>
        <v>0</v>
      </c>
    </row>
    <row r="96" spans="1:22" s="5" customFormat="1" ht="75" x14ac:dyDescent="0.25">
      <c r="A96" s="9" t="s">
        <v>257</v>
      </c>
      <c r="B96" s="4"/>
      <c r="C96" s="13" t="s">
        <v>387</v>
      </c>
      <c r="D96" s="14"/>
      <c r="E96" s="18">
        <v>450869.33117999998</v>
      </c>
      <c r="F96" s="18">
        <v>450869.33117999998</v>
      </c>
      <c r="G96" s="18">
        <v>0</v>
      </c>
      <c r="H96" s="18">
        <v>497697.11404999997</v>
      </c>
      <c r="I96" s="18">
        <v>497697.11404999997</v>
      </c>
      <c r="J96" s="18">
        <v>0</v>
      </c>
      <c r="K96" s="18">
        <v>170445.30862</v>
      </c>
      <c r="L96" s="18">
        <v>170445.30862</v>
      </c>
      <c r="M96" s="18">
        <v>0</v>
      </c>
      <c r="N96" s="18">
        <v>34.246794648456934</v>
      </c>
      <c r="O96" s="18">
        <v>34.246794648456934</v>
      </c>
      <c r="P96" s="18">
        <v>0</v>
      </c>
      <c r="Q96" s="46">
        <v>154052.59269999998</v>
      </c>
      <c r="R96" s="46">
        <v>154052.59269999998</v>
      </c>
      <c r="S96" s="46">
        <v>0</v>
      </c>
      <c r="T96" s="18">
        <f t="shared" si="4"/>
        <v>110.64098671284486</v>
      </c>
      <c r="U96" s="18">
        <f t="shared" si="5"/>
        <v>110.64098671284486</v>
      </c>
      <c r="V96" s="18">
        <f t="shared" si="6"/>
        <v>0</v>
      </c>
    </row>
    <row r="97" spans="1:22" s="9" customFormat="1" ht="75" x14ac:dyDescent="0.25">
      <c r="A97" s="9" t="s">
        <v>258</v>
      </c>
      <c r="B97" s="4"/>
      <c r="C97" s="13" t="s">
        <v>96</v>
      </c>
      <c r="D97" s="14"/>
      <c r="E97" s="18">
        <v>377.58976000000001</v>
      </c>
      <c r="F97" s="18">
        <v>377.58976000000001</v>
      </c>
      <c r="G97" s="18">
        <v>0</v>
      </c>
      <c r="H97" s="18">
        <v>1912.57032</v>
      </c>
      <c r="I97" s="18">
        <v>1912.57032</v>
      </c>
      <c r="J97" s="18">
        <v>0</v>
      </c>
      <c r="K97" s="18">
        <v>124.79721000000001</v>
      </c>
      <c r="L97" s="18">
        <v>124.79721000000001</v>
      </c>
      <c r="M97" s="18">
        <v>0</v>
      </c>
      <c r="N97" s="18">
        <v>6.525104394592927</v>
      </c>
      <c r="O97" s="18">
        <v>6.525104394592927</v>
      </c>
      <c r="P97" s="18">
        <v>0</v>
      </c>
      <c r="Q97" s="18">
        <f>VLOOKUP($C97,'[1]Лист 1'!$C$5:$M$218,9,0)</f>
        <v>21215.99595</v>
      </c>
      <c r="R97" s="18">
        <f>VLOOKUP($C97,'[1]Лист 1'!$C$5:$M$218,10,0)</f>
        <v>21215.99595</v>
      </c>
      <c r="S97" s="18">
        <f>VLOOKUP($C97,'[1]Лист 1'!$C$5:$M$218,11,0)</f>
        <v>0</v>
      </c>
      <c r="T97" s="18">
        <f t="shared" si="4"/>
        <v>0.58822225595306077</v>
      </c>
      <c r="U97" s="18">
        <f t="shared" si="5"/>
        <v>0.58822225595306077</v>
      </c>
      <c r="V97" s="18">
        <f t="shared" si="6"/>
        <v>0</v>
      </c>
    </row>
    <row r="98" spans="1:22" s="9" customFormat="1" x14ac:dyDescent="0.25">
      <c r="A98" s="9" t="s">
        <v>259</v>
      </c>
      <c r="B98" s="4"/>
      <c r="C98" s="13" t="s">
        <v>94</v>
      </c>
      <c r="D98" s="14"/>
      <c r="E98" s="18">
        <v>10000</v>
      </c>
      <c r="F98" s="18">
        <v>10000</v>
      </c>
      <c r="G98" s="18">
        <v>0</v>
      </c>
      <c r="H98" s="18">
        <v>10000</v>
      </c>
      <c r="I98" s="18">
        <v>10000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f>VLOOKUP($C98,'[1]Лист 1'!$C$5:$M$218,9,0)</f>
        <v>0</v>
      </c>
      <c r="R98" s="18">
        <f>VLOOKUP($C98,'[1]Лист 1'!$C$5:$M$218,10,0)</f>
        <v>0</v>
      </c>
      <c r="S98" s="18">
        <f>VLOOKUP($C98,'[1]Лист 1'!$C$5:$M$218,11,0)</f>
        <v>0</v>
      </c>
      <c r="T98" s="18">
        <f t="shared" si="4"/>
        <v>0</v>
      </c>
      <c r="U98" s="18">
        <f t="shared" si="5"/>
        <v>0</v>
      </c>
      <c r="V98" s="18">
        <f t="shared" si="6"/>
        <v>0</v>
      </c>
    </row>
    <row r="99" spans="1:22" s="5" customFormat="1" ht="42.75" hidden="1" x14ac:dyDescent="0.25">
      <c r="A99" s="9" t="s">
        <v>34</v>
      </c>
      <c r="B99" s="50">
        <v>9</v>
      </c>
      <c r="C99" s="49" t="s">
        <v>35</v>
      </c>
      <c r="D99" s="50" t="s">
        <v>36</v>
      </c>
      <c r="E99" s="51">
        <v>1167987.5838244976</v>
      </c>
      <c r="F99" s="51">
        <v>1023086.0838244978</v>
      </c>
      <c r="G99" s="51">
        <v>144901.5</v>
      </c>
      <c r="H99" s="51">
        <v>1182051.5144399998</v>
      </c>
      <c r="I99" s="51">
        <v>1037150.0144400001</v>
      </c>
      <c r="J99" s="51">
        <v>144901.5</v>
      </c>
      <c r="K99" s="51">
        <v>408016.30710999994</v>
      </c>
      <c r="L99" s="51">
        <v>369272.39941999991</v>
      </c>
      <c r="M99" s="51">
        <v>38743.90769</v>
      </c>
      <c r="N99" s="51">
        <v>34.517641754665725</v>
      </c>
      <c r="O99" s="51">
        <v>35.604531097594908</v>
      </c>
      <c r="P99" s="51">
        <v>26.738099805730098</v>
      </c>
      <c r="Q99" s="51">
        <f>VLOOKUP($C99,'[1]Лист 1'!$C$5:$M$218,9,0)</f>
        <v>618323.62150999985</v>
      </c>
      <c r="R99" s="51">
        <f>VLOOKUP($C99,'[1]Лист 1'!$C$5:$M$218,10,0)</f>
        <v>339518.87287999998</v>
      </c>
      <c r="S99" s="51">
        <f>VLOOKUP($C99,'[1]Лист 1'!$C$5:$M$218,11,0)</f>
        <v>278804.74862999993</v>
      </c>
      <c r="T99" s="51">
        <f t="shared" si="4"/>
        <v>65.987501191299913</v>
      </c>
      <c r="U99" s="51">
        <f t="shared" si="5"/>
        <v>108.76343818168719</v>
      </c>
      <c r="V99" s="51">
        <f t="shared" si="6"/>
        <v>13.896430344311245</v>
      </c>
    </row>
    <row r="100" spans="1:22" s="5" customFormat="1" ht="30" x14ac:dyDescent="0.25">
      <c r="A100" s="9" t="s">
        <v>260</v>
      </c>
      <c r="B100" s="4"/>
      <c r="C100" s="13" t="s">
        <v>127</v>
      </c>
      <c r="D100" s="14"/>
      <c r="E100" s="18">
        <v>4014.2099999999996</v>
      </c>
      <c r="F100" s="18">
        <v>200.70999999999958</v>
      </c>
      <c r="G100" s="18">
        <v>3813.5</v>
      </c>
      <c r="H100" s="18">
        <v>4014.2105300000003</v>
      </c>
      <c r="I100" s="18">
        <v>200.71052999999984</v>
      </c>
      <c r="J100" s="18">
        <v>3813.5000000000005</v>
      </c>
      <c r="K100" s="18">
        <v>3932.5244999999995</v>
      </c>
      <c r="L100" s="18">
        <v>196.6262299999994</v>
      </c>
      <c r="M100" s="18">
        <v>3735.8982700000001</v>
      </c>
      <c r="N100" s="18">
        <v>97.965078577978801</v>
      </c>
      <c r="O100" s="18">
        <v>97.965079360808602</v>
      </c>
      <c r="P100" s="18">
        <v>97.965078536777227</v>
      </c>
      <c r="Q100" s="18">
        <f>VLOOKUP($C100,'[1]Лист 1'!$C$5:$M$218,9,0)</f>
        <v>3391.0562399999999</v>
      </c>
      <c r="R100" s="18">
        <f>VLOOKUP($C100,'[1]Лист 1'!$C$5:$M$218,10,0)</f>
        <v>169.55281000000014</v>
      </c>
      <c r="S100" s="18">
        <f>VLOOKUP($C100,'[1]Лист 1'!$C$5:$M$218,11,0)</f>
        <v>3221.5034299999998</v>
      </c>
      <c r="T100" s="18">
        <f t="shared" si="4"/>
        <v>115.96753995445384</v>
      </c>
      <c r="U100" s="18">
        <f t="shared" si="5"/>
        <v>115.96754427130946</v>
      </c>
      <c r="V100" s="18">
        <f t="shared" si="6"/>
        <v>115.96753972725089</v>
      </c>
    </row>
    <row r="101" spans="1:22" s="5" customFormat="1" ht="30" x14ac:dyDescent="0.25">
      <c r="A101" t="s">
        <v>452</v>
      </c>
      <c r="B101" s="4"/>
      <c r="C101" s="44" t="s">
        <v>451</v>
      </c>
      <c r="D101" s="45"/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46">
        <v>244151.24456999998</v>
      </c>
      <c r="R101" s="46">
        <v>12207.574809999991</v>
      </c>
      <c r="S101" s="46">
        <v>231943.66975999999</v>
      </c>
      <c r="T101" s="18">
        <f t="shared" si="4"/>
        <v>0</v>
      </c>
      <c r="U101" s="18">
        <f t="shared" si="5"/>
        <v>0</v>
      </c>
      <c r="V101" s="18">
        <f t="shared" si="6"/>
        <v>0</v>
      </c>
    </row>
    <row r="102" spans="1:22" s="5" customFormat="1" ht="30" x14ac:dyDescent="0.25">
      <c r="A102" s="9" t="s">
        <v>261</v>
      </c>
      <c r="B102" s="4"/>
      <c r="C102" s="13" t="s">
        <v>128</v>
      </c>
      <c r="D102" s="14"/>
      <c r="E102" s="18">
        <v>42181.479999999996</v>
      </c>
      <c r="F102" s="18">
        <v>9709.0799999999981</v>
      </c>
      <c r="G102" s="18">
        <v>32472.399999999998</v>
      </c>
      <c r="H102" s="18">
        <v>42813.052649999983</v>
      </c>
      <c r="I102" s="18">
        <v>9740.6526499999818</v>
      </c>
      <c r="J102" s="18">
        <v>33072.400000000001</v>
      </c>
      <c r="K102" s="18">
        <v>14159.992160000002</v>
      </c>
      <c r="L102" s="18">
        <v>1695.9996600000013</v>
      </c>
      <c r="M102" s="18">
        <v>12463.9925</v>
      </c>
      <c r="N102" s="18">
        <v>33.074007302770561</v>
      </c>
      <c r="O102" s="18">
        <v>17.411560815691384</v>
      </c>
      <c r="P102" s="18">
        <v>37.686991267643108</v>
      </c>
      <c r="Q102" s="18">
        <f>VLOOKUP($C102,'[1]Лист 1'!$C$5:$M$218,9,0)</f>
        <v>10175.15</v>
      </c>
      <c r="R102" s="18">
        <f>VLOOKUP($C102,'[1]Лист 1'!$C$5:$M$218,10,0)</f>
        <v>508.75749999999971</v>
      </c>
      <c r="S102" s="18">
        <f>VLOOKUP($C102,'[1]Лист 1'!$C$5:$M$218,11,0)</f>
        <v>9666.3924999999999</v>
      </c>
      <c r="T102" s="18">
        <f t="shared" si="4"/>
        <v>139.16249057753453</v>
      </c>
      <c r="U102" s="18">
        <f t="shared" si="5"/>
        <v>333.36111212119766</v>
      </c>
      <c r="V102" s="18">
        <f t="shared" si="6"/>
        <v>128.94151049628908</v>
      </c>
    </row>
    <row r="103" spans="1:22" s="5" customFormat="1" ht="30" x14ac:dyDescent="0.25">
      <c r="A103" s="9" t="s">
        <v>356</v>
      </c>
      <c r="B103" s="4"/>
      <c r="C103" s="13" t="s">
        <v>386</v>
      </c>
      <c r="D103" s="14"/>
      <c r="E103" s="18">
        <v>109701.09999999999</v>
      </c>
      <c r="F103" s="18">
        <v>2185.9999999999854</v>
      </c>
      <c r="G103" s="18">
        <v>107515.1</v>
      </c>
      <c r="H103" s="18">
        <v>109095.0505</v>
      </c>
      <c r="I103" s="18">
        <v>2179.9504999999917</v>
      </c>
      <c r="J103" s="18">
        <v>106915.1</v>
      </c>
      <c r="K103" s="18">
        <v>23268.153039999994</v>
      </c>
      <c r="L103" s="18">
        <v>1123.6815299999944</v>
      </c>
      <c r="M103" s="18">
        <v>22144.471509999999</v>
      </c>
      <c r="N103" s="18">
        <v>21.328330601029418</v>
      </c>
      <c r="O103" s="18">
        <v>51.546194741577786</v>
      </c>
      <c r="P103" s="18">
        <v>20.712202027590116</v>
      </c>
      <c r="Q103" s="18">
        <v>0</v>
      </c>
      <c r="R103" s="18">
        <v>0</v>
      </c>
      <c r="S103" s="18">
        <v>0</v>
      </c>
      <c r="T103" s="18">
        <f t="shared" si="4"/>
        <v>0</v>
      </c>
      <c r="U103" s="18">
        <f t="shared" si="5"/>
        <v>0</v>
      </c>
      <c r="V103" s="18">
        <f t="shared" si="6"/>
        <v>0</v>
      </c>
    </row>
    <row r="104" spans="1:22" s="5" customFormat="1" x14ac:dyDescent="0.25">
      <c r="A104" t="s">
        <v>455</v>
      </c>
      <c r="B104" s="4"/>
      <c r="C104" s="44" t="s">
        <v>453</v>
      </c>
      <c r="D104" s="45"/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  <c r="P104" s="18">
        <v>0</v>
      </c>
      <c r="Q104" s="46">
        <v>33865.413619999999</v>
      </c>
      <c r="R104" s="46">
        <v>913.0926399999953</v>
      </c>
      <c r="S104" s="46">
        <v>32952.320980000004</v>
      </c>
      <c r="T104" s="18">
        <f t="shared" si="4"/>
        <v>0</v>
      </c>
      <c r="U104" s="18">
        <f t="shared" si="5"/>
        <v>0</v>
      </c>
      <c r="V104" s="18">
        <f t="shared" si="6"/>
        <v>0</v>
      </c>
    </row>
    <row r="105" spans="1:22" s="5" customFormat="1" x14ac:dyDescent="0.25">
      <c r="A105" t="s">
        <v>456</v>
      </c>
      <c r="B105" s="4"/>
      <c r="C105" s="44" t="s">
        <v>454</v>
      </c>
      <c r="D105" s="45"/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46">
        <v>606.06060000000002</v>
      </c>
      <c r="R105" s="46">
        <v>6.0606000000000222</v>
      </c>
      <c r="S105" s="46">
        <v>600</v>
      </c>
      <c r="T105" s="18">
        <f t="shared" si="4"/>
        <v>0</v>
      </c>
      <c r="U105" s="18">
        <f t="shared" si="5"/>
        <v>0</v>
      </c>
      <c r="V105" s="18">
        <f t="shared" si="6"/>
        <v>0</v>
      </c>
    </row>
    <row r="106" spans="1:22" s="5" customFormat="1" ht="45" x14ac:dyDescent="0.25">
      <c r="A106" t="s">
        <v>458</v>
      </c>
      <c r="B106" s="4"/>
      <c r="C106" s="44" t="s">
        <v>457</v>
      </c>
      <c r="D106" s="45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46">
        <v>117.6</v>
      </c>
      <c r="R106" s="46">
        <v>5.8799999999999955</v>
      </c>
      <c r="S106" s="46">
        <v>111.72</v>
      </c>
      <c r="T106" s="18">
        <f t="shared" si="4"/>
        <v>0</v>
      </c>
      <c r="U106" s="18">
        <f t="shared" si="5"/>
        <v>0</v>
      </c>
      <c r="V106" s="18">
        <f t="shared" si="6"/>
        <v>0</v>
      </c>
    </row>
    <row r="107" spans="1:22" s="5" customFormat="1" ht="45" x14ac:dyDescent="0.25">
      <c r="A107" s="9" t="s">
        <v>262</v>
      </c>
      <c r="B107" s="4"/>
      <c r="C107" s="13" t="s">
        <v>129</v>
      </c>
      <c r="D107" s="14"/>
      <c r="E107" s="18">
        <v>32418.698346774192</v>
      </c>
      <c r="F107" s="18">
        <v>31318.198346774192</v>
      </c>
      <c r="G107" s="18">
        <v>1100.5</v>
      </c>
      <c r="H107" s="18">
        <v>32777.962</v>
      </c>
      <c r="I107" s="18">
        <v>31677.462</v>
      </c>
      <c r="J107" s="18">
        <v>1100.5</v>
      </c>
      <c r="K107" s="18">
        <v>9894.9951299999993</v>
      </c>
      <c r="L107" s="18">
        <v>9495.4497199999987</v>
      </c>
      <c r="M107" s="18">
        <v>399.54541000000006</v>
      </c>
      <c r="N107" s="18">
        <v>30.187951069075009</v>
      </c>
      <c r="O107" s="18">
        <v>29.975411919048312</v>
      </c>
      <c r="P107" s="18">
        <v>36.305807360290778</v>
      </c>
      <c r="Q107" s="18">
        <f>VLOOKUP($C107,'[1]Лист 1'!$C$5:$M$218,9,0)</f>
        <v>9089.3620800000026</v>
      </c>
      <c r="R107" s="18">
        <f>VLOOKUP($C107,'[1]Лист 1'!$C$5:$M$218,10,0)</f>
        <v>8780.2201200000018</v>
      </c>
      <c r="S107" s="18">
        <f>VLOOKUP($C107,'[1]Лист 1'!$C$5:$M$218,11,0)</f>
        <v>309.14196000000004</v>
      </c>
      <c r="T107" s="18">
        <f t="shared" si="4"/>
        <v>108.86347185764214</v>
      </c>
      <c r="U107" s="18">
        <f t="shared" si="5"/>
        <v>108.14591878363974</v>
      </c>
      <c r="V107" s="18">
        <f t="shared" si="6"/>
        <v>129.24334503151886</v>
      </c>
    </row>
    <row r="108" spans="1:22" s="5" customFormat="1" ht="30" x14ac:dyDescent="0.25">
      <c r="A108" s="9" t="s">
        <v>263</v>
      </c>
      <c r="B108" s="4"/>
      <c r="C108" s="13" t="s">
        <v>130</v>
      </c>
      <c r="D108" s="14"/>
      <c r="E108" s="18">
        <v>119688.38389399997</v>
      </c>
      <c r="F108" s="18">
        <v>119688.38389399997</v>
      </c>
      <c r="G108" s="18">
        <v>0</v>
      </c>
      <c r="H108" s="18">
        <v>119703.87329999999</v>
      </c>
      <c r="I108" s="18">
        <v>119703.87329999999</v>
      </c>
      <c r="J108" s="18">
        <v>0</v>
      </c>
      <c r="K108" s="18">
        <v>44191.111550000001</v>
      </c>
      <c r="L108" s="18">
        <v>44191.111550000001</v>
      </c>
      <c r="M108" s="18">
        <v>0</v>
      </c>
      <c r="N108" s="18">
        <v>36.917027270495183</v>
      </c>
      <c r="O108" s="18">
        <v>36.917027270495183</v>
      </c>
      <c r="P108" s="18">
        <v>0</v>
      </c>
      <c r="Q108" s="18">
        <f>VLOOKUP($C108,'[1]Лист 1'!$C$5:$M$218,9,0)</f>
        <v>40476.412229999994</v>
      </c>
      <c r="R108" s="18">
        <f>VLOOKUP($C108,'[1]Лист 1'!$C$5:$M$218,10,0)</f>
        <v>40476.412229999994</v>
      </c>
      <c r="S108" s="18">
        <f>VLOOKUP($C108,'[1]Лист 1'!$C$5:$M$218,11,0)</f>
        <v>0</v>
      </c>
      <c r="T108" s="18">
        <f t="shared" si="4"/>
        <v>109.17744215789654</v>
      </c>
      <c r="U108" s="18">
        <f t="shared" si="5"/>
        <v>109.17744215789654</v>
      </c>
      <c r="V108" s="18">
        <f t="shared" si="6"/>
        <v>0</v>
      </c>
    </row>
    <row r="109" spans="1:22" s="5" customFormat="1" ht="30" x14ac:dyDescent="0.25">
      <c r="A109" s="9" t="s">
        <v>264</v>
      </c>
      <c r="B109" s="4"/>
      <c r="C109" s="13" t="s">
        <v>131</v>
      </c>
      <c r="D109" s="14"/>
      <c r="E109" s="18">
        <v>89149.814087462364</v>
      </c>
      <c r="F109" s="18">
        <v>89149.814087462364</v>
      </c>
      <c r="G109" s="18">
        <v>0</v>
      </c>
      <c r="H109" s="18">
        <v>89575.995500000005</v>
      </c>
      <c r="I109" s="18">
        <v>89575.995500000005</v>
      </c>
      <c r="J109" s="18">
        <v>0</v>
      </c>
      <c r="K109" s="18">
        <v>31573.133740000001</v>
      </c>
      <c r="L109" s="18">
        <v>31573.133740000001</v>
      </c>
      <c r="M109" s="18">
        <v>0</v>
      </c>
      <c r="N109" s="18">
        <v>35.247315493133428</v>
      </c>
      <c r="O109" s="18">
        <v>35.247315493133428</v>
      </c>
      <c r="P109" s="18">
        <v>0</v>
      </c>
      <c r="Q109" s="18">
        <f>VLOOKUP($C109,'[1]Лист 1'!$C$5:$M$218,9,0)</f>
        <v>25910.832850000006</v>
      </c>
      <c r="R109" s="18">
        <f>VLOOKUP($C109,'[1]Лист 1'!$C$5:$M$218,10,0)</f>
        <v>25910.832850000006</v>
      </c>
      <c r="S109" s="18">
        <f>VLOOKUP($C109,'[1]Лист 1'!$C$5:$M$218,11,0)</f>
        <v>0</v>
      </c>
      <c r="T109" s="18">
        <f t="shared" si="4"/>
        <v>121.85302542291687</v>
      </c>
      <c r="U109" s="18">
        <f t="shared" si="5"/>
        <v>121.85302542291687</v>
      </c>
      <c r="V109" s="18">
        <f t="shared" si="6"/>
        <v>0</v>
      </c>
    </row>
    <row r="110" spans="1:22" s="5" customFormat="1" ht="30" x14ac:dyDescent="0.25">
      <c r="A110" s="9" t="s">
        <v>265</v>
      </c>
      <c r="B110" s="4"/>
      <c r="C110" s="13" t="s">
        <v>132</v>
      </c>
      <c r="D110" s="14"/>
      <c r="E110" s="18">
        <v>625801.59662626125</v>
      </c>
      <c r="F110" s="18">
        <v>625801.59662626125</v>
      </c>
      <c r="G110" s="18">
        <v>0</v>
      </c>
      <c r="H110" s="18">
        <v>639039.04996000009</v>
      </c>
      <c r="I110" s="18">
        <v>639039.04996000009</v>
      </c>
      <c r="J110" s="18">
        <v>0</v>
      </c>
      <c r="K110" s="18">
        <v>230437.39793999997</v>
      </c>
      <c r="L110" s="18">
        <v>230437.39793999997</v>
      </c>
      <c r="M110" s="18">
        <v>0</v>
      </c>
      <c r="N110" s="18">
        <v>36.059986937327842</v>
      </c>
      <c r="O110" s="18">
        <v>36.059986937327842</v>
      </c>
      <c r="P110" s="18">
        <v>0</v>
      </c>
      <c r="Q110" s="18">
        <f>VLOOKUP($C110,'[1]Лист 1'!$C$5:$M$218,9,0)</f>
        <v>204406.03597999999</v>
      </c>
      <c r="R110" s="18">
        <f>VLOOKUP($C110,'[1]Лист 1'!$C$5:$M$218,10,0)</f>
        <v>204406.03597999999</v>
      </c>
      <c r="S110" s="18">
        <f>VLOOKUP($C110,'[1]Лист 1'!$C$5:$M$218,11,0)</f>
        <v>0</v>
      </c>
      <c r="T110" s="18">
        <f t="shared" si="4"/>
        <v>112.73512390923084</v>
      </c>
      <c r="U110" s="18">
        <f t="shared" si="5"/>
        <v>112.73512390923084</v>
      </c>
      <c r="V110" s="18">
        <f t="shared" si="6"/>
        <v>0</v>
      </c>
    </row>
    <row r="111" spans="1:22" s="9" customFormat="1" ht="45" x14ac:dyDescent="0.25">
      <c r="A111" s="9" t="s">
        <v>266</v>
      </c>
      <c r="B111" s="4"/>
      <c r="C111" s="13" t="s">
        <v>134</v>
      </c>
      <c r="D111" s="14"/>
      <c r="E111" s="18">
        <v>42264.498</v>
      </c>
      <c r="F111" s="18">
        <v>42264.498</v>
      </c>
      <c r="G111" s="18">
        <v>0</v>
      </c>
      <c r="H111" s="18">
        <v>42264.52</v>
      </c>
      <c r="I111" s="18">
        <v>42264.52</v>
      </c>
      <c r="J111" s="18">
        <v>0</v>
      </c>
      <c r="K111" s="18">
        <v>15268.454690000002</v>
      </c>
      <c r="L111" s="18">
        <v>15268.454690000002</v>
      </c>
      <c r="M111" s="18">
        <v>0</v>
      </c>
      <c r="N111" s="18">
        <v>36.125938943586732</v>
      </c>
      <c r="O111" s="18">
        <v>36.125938943586732</v>
      </c>
      <c r="P111" s="18">
        <v>0</v>
      </c>
      <c r="Q111" s="18">
        <f>VLOOKUP($C111,'[1]Лист 1'!$C$5:$M$218,9,0)</f>
        <v>12197.547010000002</v>
      </c>
      <c r="R111" s="18">
        <f>VLOOKUP($C111,'[1]Лист 1'!$C$5:$M$218,10,0)</f>
        <v>12197.547010000002</v>
      </c>
      <c r="S111" s="18">
        <f>VLOOKUP($C111,'[1]Лист 1'!$C$5:$M$218,11,0)</f>
        <v>0</v>
      </c>
      <c r="T111" s="18">
        <f t="shared" si="4"/>
        <v>125.17643652024752</v>
      </c>
      <c r="U111" s="18">
        <f t="shared" si="5"/>
        <v>125.17643652024752</v>
      </c>
      <c r="V111" s="18">
        <f t="shared" si="6"/>
        <v>0</v>
      </c>
    </row>
    <row r="112" spans="1:22" s="9" customFormat="1" ht="45" x14ac:dyDescent="0.25">
      <c r="A112" s="9" t="s">
        <v>267</v>
      </c>
      <c r="B112" s="4"/>
      <c r="C112" s="13" t="s">
        <v>125</v>
      </c>
      <c r="D112" s="14"/>
      <c r="E112" s="18">
        <v>74484.902869999991</v>
      </c>
      <c r="F112" s="18">
        <v>74484.902869999991</v>
      </c>
      <c r="G112" s="18">
        <v>0</v>
      </c>
      <c r="H112" s="18">
        <v>74484.899999999994</v>
      </c>
      <c r="I112" s="18">
        <v>74484.899999999994</v>
      </c>
      <c r="J112" s="18">
        <v>0</v>
      </c>
      <c r="K112" s="18">
        <v>26635.381560000002</v>
      </c>
      <c r="L112" s="18">
        <v>26635.381560000002</v>
      </c>
      <c r="M112" s="18">
        <v>0</v>
      </c>
      <c r="N112" s="18">
        <v>35.759437899493726</v>
      </c>
      <c r="O112" s="18">
        <v>35.759437899493726</v>
      </c>
      <c r="P112" s="18">
        <v>0</v>
      </c>
      <c r="Q112" s="18">
        <f>VLOOKUP($C112,'[1]Лист 1'!$C$5:$M$218,9,0)</f>
        <v>19650.210930000001</v>
      </c>
      <c r="R112" s="18">
        <f>VLOOKUP($C112,'[1]Лист 1'!$C$5:$M$218,10,0)</f>
        <v>19650.210930000001</v>
      </c>
      <c r="S112" s="18">
        <f>VLOOKUP($C112,'[1]Лист 1'!$C$5:$M$218,11,0)</f>
        <v>0</v>
      </c>
      <c r="T112" s="18">
        <f t="shared" si="4"/>
        <v>135.54756055740719</v>
      </c>
      <c r="U112" s="18">
        <f t="shared" si="5"/>
        <v>135.54756055740719</v>
      </c>
      <c r="V112" s="18">
        <f t="shared" si="6"/>
        <v>0</v>
      </c>
    </row>
    <row r="113" spans="1:22" s="9" customFormat="1" ht="30" x14ac:dyDescent="0.25">
      <c r="A113" s="9" t="s">
        <v>268</v>
      </c>
      <c r="B113" s="4"/>
      <c r="C113" s="13" t="s">
        <v>133</v>
      </c>
      <c r="D113" s="14"/>
      <c r="E113" s="18">
        <v>28282.9</v>
      </c>
      <c r="F113" s="18">
        <v>28282.9</v>
      </c>
      <c r="G113" s="18">
        <v>0</v>
      </c>
      <c r="H113" s="18">
        <v>28282.899999999998</v>
      </c>
      <c r="I113" s="18">
        <v>28282.899999999998</v>
      </c>
      <c r="J113" s="18">
        <v>0</v>
      </c>
      <c r="K113" s="18">
        <v>8655.1628000000001</v>
      </c>
      <c r="L113" s="18">
        <v>8655.1628000000001</v>
      </c>
      <c r="M113" s="18">
        <v>0</v>
      </c>
      <c r="N113" s="18">
        <v>30.602105158947634</v>
      </c>
      <c r="O113" s="18">
        <v>30.602105158947634</v>
      </c>
      <c r="P113" s="18">
        <v>0</v>
      </c>
      <c r="Q113" s="18">
        <f>VLOOKUP($C113,'[1]Лист 1'!$C$5:$M$218,9,0)</f>
        <v>14286.695399999999</v>
      </c>
      <c r="R113" s="18">
        <f>VLOOKUP($C113,'[1]Лист 1'!$C$5:$M$218,10,0)</f>
        <v>14286.695399999999</v>
      </c>
      <c r="S113" s="18">
        <f>VLOOKUP($C113,'[1]Лист 1'!$C$5:$M$218,11,0)</f>
        <v>0</v>
      </c>
      <c r="T113" s="18">
        <f t="shared" si="4"/>
        <v>60.581978950849624</v>
      </c>
      <c r="U113" s="18">
        <f t="shared" si="5"/>
        <v>60.581978950849624</v>
      </c>
      <c r="V113" s="18">
        <f t="shared" si="6"/>
        <v>0</v>
      </c>
    </row>
    <row r="114" spans="1:22" s="5" customFormat="1" ht="71.25" hidden="1" x14ac:dyDescent="0.25">
      <c r="A114" s="9" t="s">
        <v>37</v>
      </c>
      <c r="B114" s="50">
        <v>10</v>
      </c>
      <c r="C114" s="49" t="s">
        <v>38</v>
      </c>
      <c r="D114" s="50" t="s">
        <v>39</v>
      </c>
      <c r="E114" s="51">
        <v>243481.06520000001</v>
      </c>
      <c r="F114" s="51">
        <v>148571.46520000001</v>
      </c>
      <c r="G114" s="51">
        <v>94909.6</v>
      </c>
      <c r="H114" s="51">
        <v>243481.04099999997</v>
      </c>
      <c r="I114" s="51">
        <v>148571.44099999999</v>
      </c>
      <c r="J114" s="51">
        <v>94909.6</v>
      </c>
      <c r="K114" s="51">
        <v>64422.903740000009</v>
      </c>
      <c r="L114" s="51">
        <v>35065.352380000004</v>
      </c>
      <c r="M114" s="51">
        <v>29357.551360000001</v>
      </c>
      <c r="N114" s="51">
        <v>26.45910477276135</v>
      </c>
      <c r="O114" s="51">
        <v>23.601677512167367</v>
      </c>
      <c r="P114" s="51">
        <v>30.932119996291206</v>
      </c>
      <c r="Q114" s="51">
        <f>VLOOKUP($C114,'[1]Лист 1'!$C$5:$M$218,9,0)</f>
        <v>224488.43438999998</v>
      </c>
      <c r="R114" s="51">
        <f>VLOOKUP($C114,'[1]Лист 1'!$C$5:$M$218,10,0)</f>
        <v>33720.41792</v>
      </c>
      <c r="S114" s="51">
        <f>VLOOKUP($C114,'[1]Лист 1'!$C$5:$M$218,11,0)</f>
        <v>190768.01647</v>
      </c>
      <c r="T114" s="51">
        <f t="shared" si="4"/>
        <v>28.697649353319992</v>
      </c>
      <c r="U114" s="51">
        <f t="shared" si="5"/>
        <v>103.98848692560927</v>
      </c>
      <c r="V114" s="51">
        <f t="shared" si="6"/>
        <v>15.389136975493342</v>
      </c>
    </row>
    <row r="115" spans="1:22" s="8" customFormat="1" ht="45" x14ac:dyDescent="0.25">
      <c r="A115" s="9" t="s">
        <v>269</v>
      </c>
      <c r="B115" s="43"/>
      <c r="C115" s="13" t="s">
        <v>119</v>
      </c>
      <c r="D115" s="14"/>
      <c r="E115" s="18">
        <v>47105.3</v>
      </c>
      <c r="F115" s="18">
        <v>7105.3000000000029</v>
      </c>
      <c r="G115" s="18">
        <v>40000</v>
      </c>
      <c r="H115" s="18">
        <v>47105.27</v>
      </c>
      <c r="I115" s="18">
        <v>7105.2699999999968</v>
      </c>
      <c r="J115" s="18">
        <v>40000</v>
      </c>
      <c r="K115" s="18">
        <v>16978.210999999999</v>
      </c>
      <c r="L115" s="18">
        <v>1098.0135799999989</v>
      </c>
      <c r="M115" s="18">
        <v>15880.19742</v>
      </c>
      <c r="N115" s="18">
        <v>36.043124261892565</v>
      </c>
      <c r="O115" s="18">
        <v>15.45350957810188</v>
      </c>
      <c r="P115" s="18">
        <v>39.700493549999997</v>
      </c>
      <c r="Q115" s="18">
        <f>VLOOKUP($C115,'[1]Лист 1'!$C$5:$M$218,9,0)</f>
        <v>99818.948270000008</v>
      </c>
      <c r="R115" s="18">
        <f>VLOOKUP($C115,'[1]Лист 1'!$C$5:$M$218,10,0)</f>
        <v>6795.9581800000014</v>
      </c>
      <c r="S115" s="18">
        <f>VLOOKUP($C115,'[1]Лист 1'!$C$5:$M$218,11,0)</f>
        <v>93022.990090000007</v>
      </c>
      <c r="T115" s="18">
        <f t="shared" si="4"/>
        <v>17.009006099799489</v>
      </c>
      <c r="U115" s="18">
        <f t="shared" si="5"/>
        <v>16.156861930542348</v>
      </c>
      <c r="V115" s="18">
        <f t="shared" si="6"/>
        <v>17.071260991111835</v>
      </c>
    </row>
    <row r="116" spans="1:22" s="8" customFormat="1" ht="30" x14ac:dyDescent="0.25">
      <c r="A116" t="s">
        <v>460</v>
      </c>
      <c r="B116" s="43"/>
      <c r="C116" s="44" t="s">
        <v>459</v>
      </c>
      <c r="D116" s="45"/>
      <c r="E116" s="18">
        <v>0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18">
        <v>0</v>
      </c>
      <c r="P116" s="18">
        <v>0</v>
      </c>
      <c r="Q116" s="46">
        <v>74976.347949999996</v>
      </c>
      <c r="R116" s="46">
        <v>0</v>
      </c>
      <c r="S116" s="46">
        <v>74976.347949999996</v>
      </c>
      <c r="T116" s="18">
        <f t="shared" si="4"/>
        <v>0</v>
      </c>
      <c r="U116" s="18">
        <f t="shared" si="5"/>
        <v>0</v>
      </c>
      <c r="V116" s="18">
        <f t="shared" si="6"/>
        <v>0</v>
      </c>
    </row>
    <row r="117" spans="1:22" s="8" customFormat="1" ht="45" x14ac:dyDescent="0.25">
      <c r="A117" s="9" t="s">
        <v>270</v>
      </c>
      <c r="B117" s="43"/>
      <c r="C117" s="13" t="s">
        <v>385</v>
      </c>
      <c r="D117" s="14"/>
      <c r="E117" s="18">
        <v>72653.282999999996</v>
      </c>
      <c r="F117" s="18">
        <v>64456.482999999993</v>
      </c>
      <c r="G117" s="18">
        <v>8196.7999999999993</v>
      </c>
      <c r="H117" s="18">
        <v>72653.270999999993</v>
      </c>
      <c r="I117" s="18">
        <v>64456.47099999999</v>
      </c>
      <c r="J117" s="18">
        <v>8196.7999999999993</v>
      </c>
      <c r="K117" s="18">
        <v>27137.123930000005</v>
      </c>
      <c r="L117" s="18">
        <v>23483.683390000006</v>
      </c>
      <c r="M117" s="18">
        <v>3653.4405400000001</v>
      </c>
      <c r="N117" s="18">
        <v>37.351551494495006</v>
      </c>
      <c r="O117" s="18">
        <v>36.433399200524043</v>
      </c>
      <c r="P117" s="18">
        <v>44.571546701151668</v>
      </c>
      <c r="Q117" s="46">
        <v>19392.695299999999</v>
      </c>
      <c r="R117" s="46">
        <v>15778.082399999999</v>
      </c>
      <c r="S117" s="46">
        <v>3614.6129000000001</v>
      </c>
      <c r="T117" s="18">
        <f t="shared" si="4"/>
        <v>139.93477188289555</v>
      </c>
      <c r="U117" s="18">
        <f t="shared" si="5"/>
        <v>148.83737322857436</v>
      </c>
      <c r="V117" s="18">
        <f t="shared" si="6"/>
        <v>101.07418528827803</v>
      </c>
    </row>
    <row r="118" spans="1:22" s="8" customFormat="1" ht="90" x14ac:dyDescent="0.25">
      <c r="A118" s="9" t="s">
        <v>271</v>
      </c>
      <c r="B118" s="43"/>
      <c r="C118" s="13" t="s">
        <v>124</v>
      </c>
      <c r="D118" s="14"/>
      <c r="E118" s="18">
        <v>131.1</v>
      </c>
      <c r="F118" s="18">
        <v>131.1</v>
      </c>
      <c r="G118" s="18">
        <v>0</v>
      </c>
      <c r="H118" s="18">
        <v>131.1</v>
      </c>
      <c r="I118" s="18">
        <v>131.1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18">
        <v>0</v>
      </c>
      <c r="Q118" s="18">
        <v>0</v>
      </c>
      <c r="R118" s="18">
        <v>0</v>
      </c>
      <c r="S118" s="18">
        <v>0</v>
      </c>
      <c r="T118" s="18">
        <f t="shared" si="4"/>
        <v>0</v>
      </c>
      <c r="U118" s="18">
        <f t="shared" si="5"/>
        <v>0</v>
      </c>
      <c r="V118" s="18">
        <f t="shared" si="6"/>
        <v>0</v>
      </c>
    </row>
    <row r="119" spans="1:22" s="9" customFormat="1" ht="30" x14ac:dyDescent="0.25">
      <c r="A119" s="9" t="s">
        <v>272</v>
      </c>
      <c r="B119" s="4"/>
      <c r="C119" s="13" t="s">
        <v>123</v>
      </c>
      <c r="D119" s="14"/>
      <c r="E119" s="18">
        <v>19383.332200000001</v>
      </c>
      <c r="F119" s="18">
        <v>19383.332200000001</v>
      </c>
      <c r="G119" s="18">
        <v>0</v>
      </c>
      <c r="H119" s="18">
        <v>19383.3</v>
      </c>
      <c r="I119" s="18">
        <v>19383.3</v>
      </c>
      <c r="J119" s="18">
        <v>0</v>
      </c>
      <c r="K119" s="18">
        <v>5119.2291400000004</v>
      </c>
      <c r="L119" s="18">
        <v>5119.2291400000004</v>
      </c>
      <c r="M119" s="18">
        <v>0</v>
      </c>
      <c r="N119" s="18">
        <v>26.410513895982628</v>
      </c>
      <c r="O119" s="18">
        <v>26.410513895982628</v>
      </c>
      <c r="P119" s="18">
        <v>0</v>
      </c>
      <c r="Q119" s="18">
        <f>VLOOKUP($C119,'[1]Лист 1'!$C$5:$M$218,9,0)</f>
        <v>4160.6554800000004</v>
      </c>
      <c r="R119" s="18">
        <f>VLOOKUP($C119,'[1]Лист 1'!$C$5:$M$218,10,0)</f>
        <v>4160.6554800000004</v>
      </c>
      <c r="S119" s="18">
        <f>VLOOKUP($C119,'[1]Лист 1'!$C$5:$M$218,11,0)</f>
        <v>0</v>
      </c>
      <c r="T119" s="18">
        <f t="shared" si="4"/>
        <v>123.03900586356649</v>
      </c>
      <c r="U119" s="18">
        <f t="shared" si="5"/>
        <v>123.03900586356649</v>
      </c>
      <c r="V119" s="18">
        <f t="shared" si="6"/>
        <v>0</v>
      </c>
    </row>
    <row r="120" spans="1:22" s="9" customFormat="1" ht="45" x14ac:dyDescent="0.25">
      <c r="A120" s="9" t="s">
        <v>273</v>
      </c>
      <c r="B120" s="4"/>
      <c r="C120" s="13" t="s">
        <v>191</v>
      </c>
      <c r="D120" s="14"/>
      <c r="E120" s="18">
        <v>40000</v>
      </c>
      <c r="F120" s="18">
        <v>40000</v>
      </c>
      <c r="G120" s="18">
        <v>0</v>
      </c>
      <c r="H120" s="18">
        <v>40000</v>
      </c>
      <c r="I120" s="18">
        <v>40000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8">
        <v>0</v>
      </c>
      <c r="P120" s="18">
        <v>0</v>
      </c>
      <c r="Q120" s="18">
        <f>VLOOKUP($C120,'[1]Лист 1'!$C$5:$M$218,9,0)</f>
        <v>0</v>
      </c>
      <c r="R120" s="18">
        <f>VLOOKUP($C120,'[1]Лист 1'!$C$5:$M$218,10,0)</f>
        <v>0</v>
      </c>
      <c r="S120" s="18">
        <f>VLOOKUP($C120,'[1]Лист 1'!$C$5:$M$218,11,0)</f>
        <v>0</v>
      </c>
      <c r="T120" s="18">
        <f t="shared" si="4"/>
        <v>0</v>
      </c>
      <c r="U120" s="18">
        <f t="shared" si="5"/>
        <v>0</v>
      </c>
      <c r="V120" s="18">
        <f t="shared" si="6"/>
        <v>0</v>
      </c>
    </row>
    <row r="121" spans="1:22" s="9" customFormat="1" ht="45" x14ac:dyDescent="0.25">
      <c r="A121" s="9" t="s">
        <v>274</v>
      </c>
      <c r="B121" s="4"/>
      <c r="C121" s="13" t="s">
        <v>120</v>
      </c>
      <c r="D121" s="14"/>
      <c r="E121" s="18">
        <v>53712.800000000003</v>
      </c>
      <c r="F121" s="18">
        <v>7000</v>
      </c>
      <c r="G121" s="18">
        <v>46712.800000000003</v>
      </c>
      <c r="H121" s="18">
        <v>53712.800000000003</v>
      </c>
      <c r="I121" s="18">
        <v>7000</v>
      </c>
      <c r="J121" s="18">
        <v>46712.800000000003</v>
      </c>
      <c r="K121" s="18">
        <v>10932.8444</v>
      </c>
      <c r="L121" s="18">
        <v>1108.9309999999987</v>
      </c>
      <c r="M121" s="18">
        <v>9823.9134000000013</v>
      </c>
      <c r="N121" s="18">
        <v>20.354262671095157</v>
      </c>
      <c r="O121" s="18">
        <v>15.841871428571411</v>
      </c>
      <c r="P121" s="18">
        <v>21.030452895137952</v>
      </c>
      <c r="Q121" s="46">
        <v>22190.801530000001</v>
      </c>
      <c r="R121" s="46">
        <v>3036.7360000000008</v>
      </c>
      <c r="S121" s="46">
        <v>19154.06553</v>
      </c>
      <c r="T121" s="18">
        <f t="shared" si="4"/>
        <v>49.267460597219802</v>
      </c>
      <c r="U121" s="18">
        <f t="shared" si="5"/>
        <v>36.517201363569249</v>
      </c>
      <c r="V121" s="18">
        <f t="shared" si="6"/>
        <v>51.288920279683317</v>
      </c>
    </row>
    <row r="122" spans="1:22" s="9" customFormat="1" ht="45" x14ac:dyDescent="0.25">
      <c r="A122" s="9" t="s">
        <v>275</v>
      </c>
      <c r="B122" s="4"/>
      <c r="C122" s="13" t="s">
        <v>121</v>
      </c>
      <c r="D122" s="14"/>
      <c r="E122" s="18">
        <v>10495.25</v>
      </c>
      <c r="F122" s="18">
        <v>10495.25</v>
      </c>
      <c r="G122" s="18">
        <v>0</v>
      </c>
      <c r="H122" s="18">
        <v>10495.3</v>
      </c>
      <c r="I122" s="18">
        <v>10495.3</v>
      </c>
      <c r="J122" s="18">
        <v>0</v>
      </c>
      <c r="K122" s="18">
        <v>4255.4952699999994</v>
      </c>
      <c r="L122" s="18">
        <v>4255.4952699999994</v>
      </c>
      <c r="M122" s="18">
        <v>0</v>
      </c>
      <c r="N122" s="18">
        <v>40.546675845378402</v>
      </c>
      <c r="O122" s="18">
        <v>40.546675845378402</v>
      </c>
      <c r="P122" s="18">
        <v>0</v>
      </c>
      <c r="Q122" s="18">
        <f>VLOOKUP($C122,'[1]Лист 1'!$C$5:$M$218,9,0)</f>
        <v>3948.9858599999993</v>
      </c>
      <c r="R122" s="18">
        <f>VLOOKUP($C122,'[1]Лист 1'!$C$5:$M$218,10,0)</f>
        <v>3948.9858599999993</v>
      </c>
      <c r="S122" s="18">
        <f>VLOOKUP($C122,'[1]Лист 1'!$C$5:$M$218,11,0)</f>
        <v>0</v>
      </c>
      <c r="T122" s="18">
        <f t="shared" si="4"/>
        <v>107.76172467733274</v>
      </c>
      <c r="U122" s="18">
        <f t="shared" si="5"/>
        <v>107.76172467733274</v>
      </c>
      <c r="V122" s="18">
        <f t="shared" si="6"/>
        <v>0</v>
      </c>
    </row>
    <row r="123" spans="1:22" s="5" customFormat="1" ht="57" hidden="1" x14ac:dyDescent="0.25">
      <c r="A123" s="9" t="s">
        <v>40</v>
      </c>
      <c r="B123" s="50">
        <v>11</v>
      </c>
      <c r="C123" s="49" t="s">
        <v>41</v>
      </c>
      <c r="D123" s="50" t="s">
        <v>42</v>
      </c>
      <c r="E123" s="51">
        <v>1126772.3033735999</v>
      </c>
      <c r="F123" s="51">
        <v>927938.70337359991</v>
      </c>
      <c r="G123" s="51">
        <v>198833.6</v>
      </c>
      <c r="H123" s="51">
        <v>1209987.87359</v>
      </c>
      <c r="I123" s="51">
        <v>1011154.27359</v>
      </c>
      <c r="J123" s="51">
        <v>198833.6</v>
      </c>
      <c r="K123" s="51">
        <v>403176.95565000002</v>
      </c>
      <c r="L123" s="51">
        <v>367091.16423999995</v>
      </c>
      <c r="M123" s="51">
        <v>36085.791410000005</v>
      </c>
      <c r="N123" s="51">
        <v>33.320743492559586</v>
      </c>
      <c r="O123" s="51">
        <v>36.304169781796034</v>
      </c>
      <c r="P123" s="51">
        <v>18.148739151732908</v>
      </c>
      <c r="Q123" s="51">
        <f>VLOOKUP($C123,'[1]Лист 1'!$C$5:$M$218,9,0)</f>
        <v>436673.23069999996</v>
      </c>
      <c r="R123" s="51">
        <f>VLOOKUP($C123,'[1]Лист 1'!$C$5:$M$218,10,0)</f>
        <v>284678.46192999987</v>
      </c>
      <c r="S123" s="51">
        <f>VLOOKUP($C123,'[1]Лист 1'!$C$5:$M$218,11,0)</f>
        <v>151994.76877000008</v>
      </c>
      <c r="T123" s="51">
        <f t="shared" si="4"/>
        <v>92.329212625123731</v>
      </c>
      <c r="U123" s="51">
        <f t="shared" si="5"/>
        <v>128.94939847267571</v>
      </c>
      <c r="V123" s="51">
        <f t="shared" si="6"/>
        <v>23.741469329517102</v>
      </c>
    </row>
    <row r="124" spans="1:22" s="9" customFormat="1" ht="30" x14ac:dyDescent="0.25">
      <c r="A124" s="9" t="s">
        <v>357</v>
      </c>
      <c r="B124" s="4"/>
      <c r="C124" s="13" t="s">
        <v>384</v>
      </c>
      <c r="D124" s="14"/>
      <c r="E124" s="18">
        <v>48027.899999999994</v>
      </c>
      <c r="F124" s="18">
        <v>2401.3999999999942</v>
      </c>
      <c r="G124" s="18">
        <v>45626.5</v>
      </c>
      <c r="H124" s="18">
        <v>48027.894730000007</v>
      </c>
      <c r="I124" s="18">
        <v>2401.3947300000073</v>
      </c>
      <c r="J124" s="18">
        <v>45626.5</v>
      </c>
      <c r="K124" s="18">
        <v>12314.412</v>
      </c>
      <c r="L124" s="18">
        <v>615.72060000000056</v>
      </c>
      <c r="M124" s="18">
        <v>11698.6914</v>
      </c>
      <c r="N124" s="18">
        <v>25.640124492710608</v>
      </c>
      <c r="O124" s="18">
        <v>25.640124562112231</v>
      </c>
      <c r="P124" s="18">
        <v>25.640124489057893</v>
      </c>
      <c r="Q124" s="18">
        <v>0</v>
      </c>
      <c r="R124" s="18">
        <v>0</v>
      </c>
      <c r="S124" s="18">
        <v>0</v>
      </c>
      <c r="T124" s="18">
        <f t="shared" si="4"/>
        <v>0</v>
      </c>
      <c r="U124" s="18">
        <f t="shared" si="5"/>
        <v>0</v>
      </c>
      <c r="V124" s="18">
        <f t="shared" si="6"/>
        <v>0</v>
      </c>
    </row>
    <row r="125" spans="1:22" s="9" customFormat="1" ht="30" x14ac:dyDescent="0.25">
      <c r="A125" s="9" t="s">
        <v>358</v>
      </c>
      <c r="B125" s="4"/>
      <c r="C125" s="13" t="s">
        <v>383</v>
      </c>
      <c r="D125" s="14"/>
      <c r="E125" s="18">
        <v>26270.629999999997</v>
      </c>
      <c r="F125" s="18">
        <v>1313.5299999999988</v>
      </c>
      <c r="G125" s="18">
        <v>24957.1</v>
      </c>
      <c r="H125" s="18">
        <v>26270.631579999997</v>
      </c>
      <c r="I125" s="18">
        <v>1313.5315799999989</v>
      </c>
      <c r="J125" s="18">
        <v>24957.1</v>
      </c>
      <c r="K125" s="18">
        <v>25670.631579999997</v>
      </c>
      <c r="L125" s="18">
        <v>1283.5315699999956</v>
      </c>
      <c r="M125" s="18">
        <v>24387.100010000002</v>
      </c>
      <c r="N125" s="18">
        <v>97.71608079473512</v>
      </c>
      <c r="O125" s="18">
        <v>97.716080035167224</v>
      </c>
      <c r="P125" s="18">
        <v>97.716080834712386</v>
      </c>
      <c r="Q125" s="18">
        <v>0</v>
      </c>
      <c r="R125" s="18">
        <v>0</v>
      </c>
      <c r="S125" s="18">
        <v>0</v>
      </c>
      <c r="T125" s="18">
        <f t="shared" si="4"/>
        <v>0</v>
      </c>
      <c r="U125" s="18">
        <f t="shared" si="5"/>
        <v>0</v>
      </c>
      <c r="V125" s="18">
        <f t="shared" si="6"/>
        <v>0</v>
      </c>
    </row>
    <row r="126" spans="1:22" s="9" customFormat="1" ht="30" x14ac:dyDescent="0.25">
      <c r="A126" s="9" t="s">
        <v>276</v>
      </c>
      <c r="B126" s="4"/>
      <c r="C126" s="13" t="s">
        <v>181</v>
      </c>
      <c r="D126" s="14"/>
      <c r="E126" s="18">
        <v>135000</v>
      </c>
      <c r="F126" s="18">
        <v>6750</v>
      </c>
      <c r="G126" s="18">
        <v>128250</v>
      </c>
      <c r="H126" s="18">
        <v>135000</v>
      </c>
      <c r="I126" s="18">
        <v>6750</v>
      </c>
      <c r="J126" s="18">
        <v>128250</v>
      </c>
      <c r="K126" s="18">
        <v>0</v>
      </c>
      <c r="L126" s="18">
        <v>0</v>
      </c>
      <c r="M126" s="18">
        <v>0</v>
      </c>
      <c r="N126" s="18">
        <v>0</v>
      </c>
      <c r="O126" s="18">
        <v>0</v>
      </c>
      <c r="P126" s="18">
        <v>0</v>
      </c>
      <c r="Q126" s="18">
        <f>VLOOKUP($C126,'[1]Лист 1'!$C$5:$M$218,9,0)</f>
        <v>0</v>
      </c>
      <c r="R126" s="18">
        <f>VLOOKUP($C126,'[1]Лист 1'!$C$5:$M$218,10,0)</f>
        <v>0</v>
      </c>
      <c r="S126" s="18">
        <f>VLOOKUP($C126,'[1]Лист 1'!$C$5:$M$218,11,0)</f>
        <v>0</v>
      </c>
      <c r="T126" s="18">
        <f t="shared" si="4"/>
        <v>0</v>
      </c>
      <c r="U126" s="18">
        <f t="shared" si="5"/>
        <v>0</v>
      </c>
      <c r="V126" s="18">
        <f t="shared" si="6"/>
        <v>0</v>
      </c>
    </row>
    <row r="127" spans="1:22" s="9" customFormat="1" x14ac:dyDescent="0.25">
      <c r="A127" t="s">
        <v>462</v>
      </c>
      <c r="B127" s="4"/>
      <c r="C127" s="44" t="s">
        <v>461</v>
      </c>
      <c r="D127" s="45"/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18">
        <v>0</v>
      </c>
      <c r="P127" s="18">
        <v>0</v>
      </c>
      <c r="Q127" s="46">
        <v>154132.92652000001</v>
      </c>
      <c r="R127" s="46">
        <v>2138.1577499999257</v>
      </c>
      <c r="S127" s="46">
        <v>151994.76877000008</v>
      </c>
      <c r="T127" s="18">
        <f t="shared" si="4"/>
        <v>0</v>
      </c>
      <c r="U127" s="18">
        <f t="shared" si="5"/>
        <v>0</v>
      </c>
      <c r="V127" s="18">
        <f t="shared" si="6"/>
        <v>0</v>
      </c>
    </row>
    <row r="128" spans="1:22" s="9" customFormat="1" ht="30" x14ac:dyDescent="0.25">
      <c r="A128" s="9" t="s">
        <v>277</v>
      </c>
      <c r="B128" s="4"/>
      <c r="C128" s="13" t="s">
        <v>182</v>
      </c>
      <c r="D128" s="14"/>
      <c r="E128" s="18">
        <v>51798.564609999994</v>
      </c>
      <c r="F128" s="18">
        <v>51798.564609999994</v>
      </c>
      <c r="G128" s="18">
        <v>0</v>
      </c>
      <c r="H128" s="18">
        <v>51798.564610000001</v>
      </c>
      <c r="I128" s="18">
        <v>51798.564610000001</v>
      </c>
      <c r="J128" s="18">
        <v>0</v>
      </c>
      <c r="K128" s="18">
        <v>27207.574069999999</v>
      </c>
      <c r="L128" s="18">
        <v>27207.574069999999</v>
      </c>
      <c r="M128" s="18">
        <v>0</v>
      </c>
      <c r="N128" s="18">
        <v>52.525729766549212</v>
      </c>
      <c r="O128" s="18">
        <v>52.525729766549212</v>
      </c>
      <c r="P128" s="18">
        <v>0</v>
      </c>
      <c r="Q128" s="18">
        <f>VLOOKUP($C128,'[1]Лист 1'!$C$5:$M$218,9,0)</f>
        <v>21807.708870000002</v>
      </c>
      <c r="R128" s="18">
        <f>VLOOKUP($C128,'[1]Лист 1'!$C$5:$M$218,10,0)</f>
        <v>21807.708870000002</v>
      </c>
      <c r="S128" s="18">
        <f>VLOOKUP($C128,'[1]Лист 1'!$C$5:$M$218,11,0)</f>
        <v>0</v>
      </c>
      <c r="T128" s="18">
        <f t="shared" si="4"/>
        <v>124.76126782593093</v>
      </c>
      <c r="U128" s="18">
        <f t="shared" si="5"/>
        <v>124.76126782593093</v>
      </c>
      <c r="V128" s="18">
        <f t="shared" si="6"/>
        <v>0</v>
      </c>
    </row>
    <row r="129" spans="1:22" s="9" customFormat="1" ht="75" x14ac:dyDescent="0.25">
      <c r="A129" s="9" t="s">
        <v>278</v>
      </c>
      <c r="B129" s="4"/>
      <c r="C129" s="13" t="s">
        <v>184</v>
      </c>
      <c r="D129" s="14"/>
      <c r="E129" s="18">
        <v>81431.153000000006</v>
      </c>
      <c r="F129" s="18">
        <v>81431.153000000006</v>
      </c>
      <c r="G129" s="18">
        <v>0</v>
      </c>
      <c r="H129" s="18">
        <v>81431.16</v>
      </c>
      <c r="I129" s="18">
        <v>81431.16</v>
      </c>
      <c r="J129" s="18">
        <v>0</v>
      </c>
      <c r="K129" s="18">
        <v>33919.961189999995</v>
      </c>
      <c r="L129" s="18">
        <v>33919.961189999995</v>
      </c>
      <c r="M129" s="18">
        <v>0</v>
      </c>
      <c r="N129" s="18">
        <v>41.654768506306425</v>
      </c>
      <c r="O129" s="18">
        <v>41.654768506306425</v>
      </c>
      <c r="P129" s="18">
        <v>0</v>
      </c>
      <c r="Q129" s="18">
        <f>VLOOKUP($C129,'[1]Лист 1'!$C$5:$M$218,9,0)</f>
        <v>20644.587530000001</v>
      </c>
      <c r="R129" s="18">
        <f>VLOOKUP($C129,'[1]Лист 1'!$C$5:$M$218,10,0)</f>
        <v>20644.587530000001</v>
      </c>
      <c r="S129" s="18">
        <f>VLOOKUP($C129,'[1]Лист 1'!$C$5:$M$218,11,0)</f>
        <v>0</v>
      </c>
      <c r="T129" s="18">
        <f t="shared" si="4"/>
        <v>164.30437828175874</v>
      </c>
      <c r="U129" s="18">
        <f t="shared" si="5"/>
        <v>164.30437828175874</v>
      </c>
      <c r="V129" s="18">
        <f t="shared" si="6"/>
        <v>0</v>
      </c>
    </row>
    <row r="130" spans="1:22" s="9" customFormat="1" ht="45" x14ac:dyDescent="0.25">
      <c r="A130" s="9" t="s">
        <v>279</v>
      </c>
      <c r="B130" s="4"/>
      <c r="C130" s="13" t="s">
        <v>183</v>
      </c>
      <c r="D130" s="14"/>
      <c r="E130" s="18">
        <v>784244.05576359993</v>
      </c>
      <c r="F130" s="18">
        <v>784244.05576359993</v>
      </c>
      <c r="G130" s="18">
        <v>0</v>
      </c>
      <c r="H130" s="18">
        <v>867459.62266999995</v>
      </c>
      <c r="I130" s="18">
        <v>867459.62266999995</v>
      </c>
      <c r="J130" s="18">
        <v>0</v>
      </c>
      <c r="K130" s="18">
        <v>304064.37680999999</v>
      </c>
      <c r="L130" s="18">
        <v>304064.37680999999</v>
      </c>
      <c r="M130" s="18">
        <v>0</v>
      </c>
      <c r="N130" s="18">
        <v>35.052280113523224</v>
      </c>
      <c r="O130" s="18">
        <v>35.052280113523224</v>
      </c>
      <c r="P130" s="18">
        <v>0</v>
      </c>
      <c r="Q130" s="18">
        <f>VLOOKUP($C130,'[1]Лист 1'!$C$5:$M$218,9,0)</f>
        <v>240088.00777999993</v>
      </c>
      <c r="R130" s="18">
        <f>VLOOKUP($C130,'[1]Лист 1'!$C$5:$M$218,10,0)</f>
        <v>240088.00777999993</v>
      </c>
      <c r="S130" s="18">
        <f>VLOOKUP($C130,'[1]Лист 1'!$C$5:$M$218,11,0)</f>
        <v>0</v>
      </c>
      <c r="T130" s="18">
        <f t="shared" si="4"/>
        <v>126.64704898073194</v>
      </c>
      <c r="U130" s="18">
        <f t="shared" si="5"/>
        <v>126.64704898073194</v>
      </c>
      <c r="V130" s="18">
        <f t="shared" si="6"/>
        <v>0</v>
      </c>
    </row>
    <row r="131" spans="1:22" s="5" customFormat="1" ht="42.75" hidden="1" x14ac:dyDescent="0.25">
      <c r="A131" s="9" t="s">
        <v>43</v>
      </c>
      <c r="B131" s="50">
        <v>12</v>
      </c>
      <c r="C131" s="49" t="s">
        <v>44</v>
      </c>
      <c r="D131" s="50" t="s">
        <v>45</v>
      </c>
      <c r="E131" s="51">
        <v>1211165.53568</v>
      </c>
      <c r="F131" s="51">
        <v>847108.53567999997</v>
      </c>
      <c r="G131" s="51">
        <v>364057</v>
      </c>
      <c r="H131" s="51">
        <v>1211165.5703800002</v>
      </c>
      <c r="I131" s="51">
        <v>847108.57038000016</v>
      </c>
      <c r="J131" s="51">
        <v>364057</v>
      </c>
      <c r="K131" s="51">
        <v>606533.59279999998</v>
      </c>
      <c r="L131" s="51">
        <v>242476.59280000001</v>
      </c>
      <c r="M131" s="51">
        <v>364057</v>
      </c>
      <c r="N131" s="51">
        <v>50.078503520348718</v>
      </c>
      <c r="O131" s="51">
        <v>28.624027813958801</v>
      </c>
      <c r="P131" s="51">
        <v>100</v>
      </c>
      <c r="Q131" s="51">
        <f>VLOOKUP($C131,'[1]Лист 1'!$C$5:$M$218,9,0)</f>
        <v>663068.01973000006</v>
      </c>
      <c r="R131" s="51">
        <f>VLOOKUP($C131,'[1]Лист 1'!$C$5:$M$218,10,0)</f>
        <v>240258.98762</v>
      </c>
      <c r="S131" s="51">
        <f>VLOOKUP($C131,'[1]Лист 1'!$C$5:$M$218,11,0)</f>
        <v>422809.03210999997</v>
      </c>
      <c r="T131" s="51">
        <f t="shared" si="4"/>
        <v>91.473811849194476</v>
      </c>
      <c r="U131" s="51">
        <f t="shared" si="5"/>
        <v>100.92300612849807</v>
      </c>
      <c r="V131" s="51">
        <f t="shared" si="6"/>
        <v>86.104357369850419</v>
      </c>
    </row>
    <row r="132" spans="1:22" s="5" customFormat="1" ht="30" x14ac:dyDescent="0.25">
      <c r="A132" s="9" t="s">
        <v>280</v>
      </c>
      <c r="B132" s="4"/>
      <c r="C132" s="13" t="s">
        <v>116</v>
      </c>
      <c r="D132" s="14"/>
      <c r="E132" s="18">
        <v>30000</v>
      </c>
      <c r="F132" s="18">
        <v>30000</v>
      </c>
      <c r="G132" s="18">
        <v>0</v>
      </c>
      <c r="H132" s="18">
        <v>30000</v>
      </c>
      <c r="I132" s="18">
        <v>30000</v>
      </c>
      <c r="J132" s="18">
        <v>0</v>
      </c>
      <c r="K132" s="18">
        <v>12000</v>
      </c>
      <c r="L132" s="18">
        <v>12000</v>
      </c>
      <c r="M132" s="18">
        <v>0</v>
      </c>
      <c r="N132" s="18">
        <v>40</v>
      </c>
      <c r="O132" s="18">
        <v>40</v>
      </c>
      <c r="P132" s="18">
        <v>0</v>
      </c>
      <c r="Q132" s="18">
        <f>VLOOKUP($C132,'[1]Лист 1'!$C$5:$M$218,9,0)</f>
        <v>20000</v>
      </c>
      <c r="R132" s="18">
        <f>VLOOKUP($C132,'[1]Лист 1'!$C$5:$M$218,10,0)</f>
        <v>20000</v>
      </c>
      <c r="S132" s="18">
        <f>VLOOKUP($C132,'[1]Лист 1'!$C$5:$M$218,11,0)</f>
        <v>0</v>
      </c>
      <c r="T132" s="18">
        <f t="shared" si="4"/>
        <v>60</v>
      </c>
      <c r="U132" s="18">
        <f t="shared" si="5"/>
        <v>60</v>
      </c>
      <c r="V132" s="18">
        <f t="shared" si="6"/>
        <v>0</v>
      </c>
    </row>
    <row r="133" spans="1:22" s="5" customFormat="1" ht="30" x14ac:dyDescent="0.25">
      <c r="A133" s="9" t="s">
        <v>281</v>
      </c>
      <c r="B133" s="4"/>
      <c r="C133" s="13" t="s">
        <v>99</v>
      </c>
      <c r="D133" s="14"/>
      <c r="E133" s="18">
        <v>560917.80000000005</v>
      </c>
      <c r="F133" s="18">
        <v>218045.90000000002</v>
      </c>
      <c r="G133" s="18">
        <v>342871.9</v>
      </c>
      <c r="H133" s="18">
        <v>560917.78947000008</v>
      </c>
      <c r="I133" s="18">
        <v>218045.88947000005</v>
      </c>
      <c r="J133" s="18">
        <v>342871.9</v>
      </c>
      <c r="K133" s="18">
        <v>360917.78947000002</v>
      </c>
      <c r="L133" s="18">
        <v>18045.889469999995</v>
      </c>
      <c r="M133" s="18">
        <v>342871.9</v>
      </c>
      <c r="N133" s="18">
        <v>64.34415100491357</v>
      </c>
      <c r="O133" s="18">
        <v>8.276188793956992</v>
      </c>
      <c r="P133" s="18">
        <v>100</v>
      </c>
      <c r="Q133" s="18">
        <f>VLOOKUP($C133,'[1]Лист 1'!$C$5:$M$218,9,0)</f>
        <v>372605.19169999997</v>
      </c>
      <c r="R133" s="18">
        <f>VLOOKUP($C133,'[1]Лист 1'!$C$5:$M$218,10,0)</f>
        <v>18630.259589999972</v>
      </c>
      <c r="S133" s="18">
        <f>VLOOKUP($C133,'[1]Лист 1'!$C$5:$M$218,11,0)</f>
        <v>353974.93210999999</v>
      </c>
      <c r="T133" s="18">
        <f t="shared" si="4"/>
        <v>96.863328131130828</v>
      </c>
      <c r="U133" s="18">
        <f t="shared" si="5"/>
        <v>96.863328086348048</v>
      </c>
      <c r="V133" s="18">
        <f t="shared" si="6"/>
        <v>96.863328133487812</v>
      </c>
    </row>
    <row r="134" spans="1:22" s="5" customFormat="1" x14ac:dyDescent="0.25">
      <c r="A134" s="9" t="s">
        <v>282</v>
      </c>
      <c r="B134" s="4"/>
      <c r="C134" s="13" t="s">
        <v>194</v>
      </c>
      <c r="D134" s="14"/>
      <c r="E134" s="18">
        <v>13603.9</v>
      </c>
      <c r="F134" s="18">
        <v>13603.9</v>
      </c>
      <c r="G134" s="18">
        <v>0</v>
      </c>
      <c r="H134" s="18">
        <v>13603.9</v>
      </c>
      <c r="I134" s="18">
        <v>13603.9</v>
      </c>
      <c r="J134" s="18">
        <v>0</v>
      </c>
      <c r="K134" s="18">
        <v>13603.9</v>
      </c>
      <c r="L134" s="18">
        <v>13603.9</v>
      </c>
      <c r="M134" s="18">
        <v>0</v>
      </c>
      <c r="N134" s="18">
        <v>100</v>
      </c>
      <c r="O134" s="18">
        <v>100</v>
      </c>
      <c r="P134" s="18">
        <v>0</v>
      </c>
      <c r="Q134" s="18">
        <f>VLOOKUP($C134,'[1]Лист 1'!$C$5:$M$218,9,0)</f>
        <v>13603.9</v>
      </c>
      <c r="R134" s="18">
        <f>VLOOKUP($C134,'[1]Лист 1'!$C$5:$M$218,10,0)</f>
        <v>13603.9</v>
      </c>
      <c r="S134" s="18">
        <f>VLOOKUP($C134,'[1]Лист 1'!$C$5:$M$218,11,0)</f>
        <v>0</v>
      </c>
      <c r="T134" s="18">
        <f t="shared" si="4"/>
        <v>100</v>
      </c>
      <c r="U134" s="18">
        <f t="shared" si="5"/>
        <v>100</v>
      </c>
      <c r="V134" s="18">
        <f t="shared" si="6"/>
        <v>0</v>
      </c>
    </row>
    <row r="135" spans="1:22" s="5" customFormat="1" ht="45" x14ac:dyDescent="0.25">
      <c r="A135" s="9" t="s">
        <v>359</v>
      </c>
      <c r="B135" s="4"/>
      <c r="C135" s="13" t="s">
        <v>406</v>
      </c>
      <c r="D135" s="14"/>
      <c r="E135" s="18">
        <v>30299.090909999999</v>
      </c>
      <c r="F135" s="18">
        <v>9113.9909100000004</v>
      </c>
      <c r="G135" s="18">
        <v>21185.1</v>
      </c>
      <c r="H135" s="18">
        <v>30299.090909999999</v>
      </c>
      <c r="I135" s="18">
        <v>9113.9909100000004</v>
      </c>
      <c r="J135" s="18">
        <v>21185.1</v>
      </c>
      <c r="K135" s="18">
        <v>30299.090909999999</v>
      </c>
      <c r="L135" s="18">
        <v>9113.9909100000004</v>
      </c>
      <c r="M135" s="18">
        <v>21185.1</v>
      </c>
      <c r="N135" s="18">
        <v>100</v>
      </c>
      <c r="O135" s="18">
        <v>100</v>
      </c>
      <c r="P135" s="18">
        <v>100</v>
      </c>
      <c r="Q135" s="18">
        <v>0</v>
      </c>
      <c r="R135" s="18">
        <v>0</v>
      </c>
      <c r="S135" s="18">
        <v>0</v>
      </c>
      <c r="T135" s="18">
        <f t="shared" ref="T135:T198" si="7">IFERROR(K135/Q135,0)*100</f>
        <v>0</v>
      </c>
      <c r="U135" s="18">
        <f t="shared" ref="U135:U198" si="8">IFERROR(L135/R135,0)*100</f>
        <v>0</v>
      </c>
      <c r="V135" s="18">
        <f t="shared" ref="V135:V198" si="9">IFERROR(M135/S135,0)*100</f>
        <v>0</v>
      </c>
    </row>
    <row r="136" spans="1:22" s="5" customFormat="1" x14ac:dyDescent="0.25">
      <c r="A136" s="9" t="s">
        <v>360</v>
      </c>
      <c r="B136" s="4"/>
      <c r="C136" s="13" t="s">
        <v>407</v>
      </c>
      <c r="D136" s="14"/>
      <c r="E136" s="18">
        <v>2000</v>
      </c>
      <c r="F136" s="18">
        <v>2000</v>
      </c>
      <c r="G136" s="18">
        <v>0</v>
      </c>
      <c r="H136" s="18">
        <v>2000</v>
      </c>
      <c r="I136" s="18">
        <v>2000</v>
      </c>
      <c r="J136" s="18">
        <v>0</v>
      </c>
      <c r="K136" s="18">
        <v>0</v>
      </c>
      <c r="L136" s="18">
        <v>0</v>
      </c>
      <c r="M136" s="18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  <c r="S136" s="18">
        <v>0</v>
      </c>
      <c r="T136" s="18">
        <f t="shared" si="7"/>
        <v>0</v>
      </c>
      <c r="U136" s="18">
        <f t="shared" si="8"/>
        <v>0</v>
      </c>
      <c r="V136" s="18">
        <f t="shared" si="9"/>
        <v>0</v>
      </c>
    </row>
    <row r="137" spans="1:22" s="5" customFormat="1" ht="45" x14ac:dyDescent="0.25">
      <c r="A137" t="s">
        <v>467</v>
      </c>
      <c r="B137" s="4"/>
      <c r="C137" s="44" t="s">
        <v>463</v>
      </c>
      <c r="D137" s="45"/>
      <c r="E137" s="18">
        <v>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18">
        <v>0</v>
      </c>
      <c r="Q137" s="46">
        <v>22400.303039999999</v>
      </c>
      <c r="R137" s="46">
        <v>224.0030399999996</v>
      </c>
      <c r="S137" s="46">
        <v>22176.3</v>
      </c>
      <c r="T137" s="18">
        <f t="shared" si="7"/>
        <v>0</v>
      </c>
      <c r="U137" s="18">
        <f t="shared" si="8"/>
        <v>0</v>
      </c>
      <c r="V137" s="18">
        <f t="shared" si="9"/>
        <v>0</v>
      </c>
    </row>
    <row r="138" spans="1:22" s="5" customFormat="1" ht="30" x14ac:dyDescent="0.25">
      <c r="A138" t="s">
        <v>468</v>
      </c>
      <c r="B138" s="4"/>
      <c r="C138" s="44" t="s">
        <v>464</v>
      </c>
      <c r="D138" s="45"/>
      <c r="E138" s="18">
        <v>0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18">
        <v>0</v>
      </c>
      <c r="N138" s="18">
        <v>0</v>
      </c>
      <c r="O138" s="18">
        <v>0</v>
      </c>
      <c r="P138" s="18">
        <v>0</v>
      </c>
      <c r="Q138" s="46">
        <v>20547.575760000003</v>
      </c>
      <c r="R138" s="46">
        <v>205.47576000000481</v>
      </c>
      <c r="S138" s="46">
        <v>20342.099999999999</v>
      </c>
      <c r="T138" s="18">
        <f t="shared" si="7"/>
        <v>0</v>
      </c>
      <c r="U138" s="18">
        <f t="shared" si="8"/>
        <v>0</v>
      </c>
      <c r="V138" s="18">
        <f t="shared" si="9"/>
        <v>0</v>
      </c>
    </row>
    <row r="139" spans="1:22" s="5" customFormat="1" ht="30" x14ac:dyDescent="0.25">
      <c r="A139" t="s">
        <v>469</v>
      </c>
      <c r="B139" s="4"/>
      <c r="C139" s="44" t="s">
        <v>465</v>
      </c>
      <c r="D139" s="45"/>
      <c r="E139" s="18">
        <v>0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18">
        <v>0</v>
      </c>
      <c r="P139" s="18">
        <v>0</v>
      </c>
      <c r="Q139" s="46">
        <v>35481.515159999995</v>
      </c>
      <c r="R139" s="46">
        <v>9165.8151599999946</v>
      </c>
      <c r="S139" s="46">
        <v>26315.7</v>
      </c>
      <c r="T139" s="18">
        <f t="shared" si="7"/>
        <v>0</v>
      </c>
      <c r="U139" s="18">
        <f t="shared" si="8"/>
        <v>0</v>
      </c>
      <c r="V139" s="18">
        <f t="shared" si="9"/>
        <v>0</v>
      </c>
    </row>
    <row r="140" spans="1:22" s="5" customFormat="1" ht="45" x14ac:dyDescent="0.25">
      <c r="A140" t="s">
        <v>470</v>
      </c>
      <c r="B140" s="4"/>
      <c r="C140" s="44" t="s">
        <v>466</v>
      </c>
      <c r="D140" s="45"/>
      <c r="E140" s="18">
        <v>0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18">
        <v>0</v>
      </c>
      <c r="P140" s="18">
        <v>0</v>
      </c>
      <c r="Q140" s="46">
        <v>2000</v>
      </c>
      <c r="R140" s="46">
        <v>2000</v>
      </c>
      <c r="S140" s="46">
        <v>0</v>
      </c>
      <c r="T140" s="18">
        <f t="shared" si="7"/>
        <v>0</v>
      </c>
      <c r="U140" s="18">
        <f t="shared" si="8"/>
        <v>0</v>
      </c>
      <c r="V140" s="18">
        <f t="shared" si="9"/>
        <v>0</v>
      </c>
    </row>
    <row r="141" spans="1:22" s="5" customFormat="1" ht="45" x14ac:dyDescent="0.25">
      <c r="A141" s="47" t="s">
        <v>472</v>
      </c>
      <c r="B141" s="4"/>
      <c r="C141" s="44" t="s">
        <v>471</v>
      </c>
      <c r="D141" s="45"/>
      <c r="E141" s="18">
        <v>0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18">
        <v>0</v>
      </c>
      <c r="P141" s="18">
        <v>0</v>
      </c>
      <c r="Q141" s="46">
        <v>9402.5</v>
      </c>
      <c r="R141" s="46">
        <v>9402.5</v>
      </c>
      <c r="S141" s="46">
        <v>0</v>
      </c>
      <c r="T141" s="18">
        <f t="shared" si="7"/>
        <v>0</v>
      </c>
      <c r="U141" s="18">
        <f t="shared" si="8"/>
        <v>0</v>
      </c>
      <c r="V141" s="18">
        <f t="shared" si="9"/>
        <v>0</v>
      </c>
    </row>
    <row r="142" spans="1:22" s="5" customFormat="1" ht="45" x14ac:dyDescent="0.25">
      <c r="A142" s="9" t="s">
        <v>283</v>
      </c>
      <c r="B142" s="4"/>
      <c r="C142" s="13" t="s">
        <v>114</v>
      </c>
      <c r="D142" s="14"/>
      <c r="E142" s="18">
        <v>104801.54699999999</v>
      </c>
      <c r="F142" s="18">
        <v>104801.54699999999</v>
      </c>
      <c r="G142" s="18">
        <v>0</v>
      </c>
      <c r="H142" s="18">
        <v>104801.55</v>
      </c>
      <c r="I142" s="18">
        <v>104801.55</v>
      </c>
      <c r="J142" s="18">
        <v>0</v>
      </c>
      <c r="K142" s="18">
        <v>40990.03514</v>
      </c>
      <c r="L142" s="18">
        <v>40990.03514</v>
      </c>
      <c r="M142" s="18">
        <v>0</v>
      </c>
      <c r="N142" s="18">
        <v>39.112050480169422</v>
      </c>
      <c r="O142" s="18">
        <v>39.112050480169422</v>
      </c>
      <c r="P142" s="18">
        <v>0</v>
      </c>
      <c r="Q142" s="18">
        <f>VLOOKUP($C142,'[1]Лист 1'!$C$5:$M$218,9,0)</f>
        <v>30982.016520000005</v>
      </c>
      <c r="R142" s="18">
        <f>VLOOKUP($C142,'[1]Лист 1'!$C$5:$M$218,10,0)</f>
        <v>30982.016520000005</v>
      </c>
      <c r="S142" s="18">
        <f>VLOOKUP($C142,'[1]Лист 1'!$C$5:$M$218,11,0)</f>
        <v>0</v>
      </c>
      <c r="T142" s="18">
        <f t="shared" si="7"/>
        <v>132.30267020721348</v>
      </c>
      <c r="U142" s="18">
        <f t="shared" si="8"/>
        <v>132.30267020721348</v>
      </c>
      <c r="V142" s="18">
        <f t="shared" si="9"/>
        <v>0</v>
      </c>
    </row>
    <row r="143" spans="1:22" s="8" customFormat="1" ht="45" x14ac:dyDescent="0.25">
      <c r="A143" s="9" t="s">
        <v>284</v>
      </c>
      <c r="B143" s="43"/>
      <c r="C143" s="13" t="s">
        <v>115</v>
      </c>
      <c r="D143" s="14"/>
      <c r="E143" s="18">
        <v>424394.85324999993</v>
      </c>
      <c r="F143" s="18">
        <v>424394.85324999993</v>
      </c>
      <c r="G143" s="18">
        <v>0</v>
      </c>
      <c r="H143" s="18">
        <v>424394.9</v>
      </c>
      <c r="I143" s="18">
        <v>424394.9</v>
      </c>
      <c r="J143" s="18">
        <v>0</v>
      </c>
      <c r="K143" s="18">
        <v>131789.42397</v>
      </c>
      <c r="L143" s="18">
        <v>131789.42397</v>
      </c>
      <c r="M143" s="18">
        <v>0</v>
      </c>
      <c r="N143" s="18">
        <v>31.053489089996134</v>
      </c>
      <c r="O143" s="18">
        <v>31.053489089996134</v>
      </c>
      <c r="P143" s="18">
        <v>0</v>
      </c>
      <c r="Q143" s="18">
        <f>VLOOKUP($C143,'[1]Лист 1'!$C$5:$M$218,9,0)</f>
        <v>120806.0208</v>
      </c>
      <c r="R143" s="18">
        <f>VLOOKUP($C143,'[1]Лист 1'!$C$5:$M$218,10,0)</f>
        <v>120806.0208</v>
      </c>
      <c r="S143" s="18">
        <f>VLOOKUP($C143,'[1]Лист 1'!$C$5:$M$218,11,0)</f>
        <v>0</v>
      </c>
      <c r="T143" s="18">
        <f t="shared" si="7"/>
        <v>109.09176802386658</v>
      </c>
      <c r="U143" s="18">
        <f t="shared" si="8"/>
        <v>109.09176802386658</v>
      </c>
      <c r="V143" s="18">
        <f t="shared" si="9"/>
        <v>0</v>
      </c>
    </row>
    <row r="144" spans="1:22" s="9" customFormat="1" ht="45" x14ac:dyDescent="0.25">
      <c r="A144" s="9" t="s">
        <v>285</v>
      </c>
      <c r="B144" s="4"/>
      <c r="C144" s="13" t="s">
        <v>117</v>
      </c>
      <c r="D144" s="14"/>
      <c r="E144" s="18">
        <v>19787.8</v>
      </c>
      <c r="F144" s="18">
        <v>19787.8</v>
      </c>
      <c r="G144" s="18">
        <v>0</v>
      </c>
      <c r="H144" s="18">
        <v>19787.8</v>
      </c>
      <c r="I144" s="18">
        <v>19787.8</v>
      </c>
      <c r="J144" s="18">
        <v>0</v>
      </c>
      <c r="K144" s="18">
        <v>8192.9646799999991</v>
      </c>
      <c r="L144" s="18">
        <v>8192.9646799999991</v>
      </c>
      <c r="M144" s="18">
        <v>0</v>
      </c>
      <c r="N144" s="18">
        <v>41.404121125137713</v>
      </c>
      <c r="O144" s="18">
        <v>41.404121125137713</v>
      </c>
      <c r="P144" s="18">
        <v>0</v>
      </c>
      <c r="Q144" s="18">
        <f>VLOOKUP($C144,'[1]Лист 1'!$C$5:$M$218,9,0)</f>
        <v>7922.9007399999991</v>
      </c>
      <c r="R144" s="18">
        <f>VLOOKUP($C144,'[1]Лист 1'!$C$5:$M$218,10,0)</f>
        <v>7922.9007399999991</v>
      </c>
      <c r="S144" s="18">
        <f>VLOOKUP($C144,'[1]Лист 1'!$C$5:$M$218,11,0)</f>
        <v>0</v>
      </c>
      <c r="T144" s="18">
        <f t="shared" si="7"/>
        <v>103.40864979711964</v>
      </c>
      <c r="U144" s="18">
        <f t="shared" si="8"/>
        <v>103.40864979711964</v>
      </c>
      <c r="V144" s="18">
        <f t="shared" si="9"/>
        <v>0</v>
      </c>
    </row>
    <row r="145" spans="1:22" s="9" customFormat="1" ht="30" x14ac:dyDescent="0.25">
      <c r="A145" s="9" t="s">
        <v>286</v>
      </c>
      <c r="B145" s="4"/>
      <c r="C145" s="13" t="s">
        <v>118</v>
      </c>
      <c r="D145" s="14"/>
      <c r="E145" s="18">
        <v>25360.544519999999</v>
      </c>
      <c r="F145" s="18">
        <v>25360.544519999999</v>
      </c>
      <c r="G145" s="18">
        <v>0</v>
      </c>
      <c r="H145" s="18">
        <v>25360.54</v>
      </c>
      <c r="I145" s="18">
        <v>25360.54</v>
      </c>
      <c r="J145" s="18">
        <v>0</v>
      </c>
      <c r="K145" s="18">
        <v>8740.3886299999995</v>
      </c>
      <c r="L145" s="18">
        <v>8740.3886299999995</v>
      </c>
      <c r="M145" s="18">
        <v>0</v>
      </c>
      <c r="N145" s="18">
        <v>34.464520984174627</v>
      </c>
      <c r="O145" s="18">
        <v>34.464520984174627</v>
      </c>
      <c r="P145" s="18">
        <v>0</v>
      </c>
      <c r="Q145" s="18">
        <f>VLOOKUP($C145,'[1]Лист 1'!$C$5:$M$218,9,0)</f>
        <v>7316.0960100000002</v>
      </c>
      <c r="R145" s="18">
        <f>VLOOKUP($C145,'[1]Лист 1'!$C$5:$M$218,10,0)</f>
        <v>7316.0960100000002</v>
      </c>
      <c r="S145" s="18">
        <f>VLOOKUP($C145,'[1]Лист 1'!$C$5:$M$218,11,0)</f>
        <v>0</v>
      </c>
      <c r="T145" s="18">
        <f t="shared" si="7"/>
        <v>119.46793232419594</v>
      </c>
      <c r="U145" s="18">
        <f t="shared" si="8"/>
        <v>119.46793232419594</v>
      </c>
      <c r="V145" s="18">
        <f t="shared" si="9"/>
        <v>0</v>
      </c>
    </row>
    <row r="146" spans="1:22" s="5" customFormat="1" ht="57" hidden="1" x14ac:dyDescent="0.25">
      <c r="A146" s="9" t="s">
        <v>46</v>
      </c>
      <c r="B146" s="50">
        <v>13</v>
      </c>
      <c r="C146" s="49" t="s">
        <v>47</v>
      </c>
      <c r="D146" s="50" t="s">
        <v>48</v>
      </c>
      <c r="E146" s="51">
        <v>126595.31</v>
      </c>
      <c r="F146" s="51">
        <v>65439.21</v>
      </c>
      <c r="G146" s="51">
        <v>61156.1</v>
      </c>
      <c r="H146" s="51">
        <v>650125.098</v>
      </c>
      <c r="I146" s="51">
        <v>70674.498000000021</v>
      </c>
      <c r="J146" s="51">
        <v>579450.6</v>
      </c>
      <c r="K146" s="51">
        <v>17836.176060000002</v>
      </c>
      <c r="L146" s="51">
        <v>17836.176060000002</v>
      </c>
      <c r="M146" s="51">
        <v>0</v>
      </c>
      <c r="N146" s="51">
        <v>2.743499076542343</v>
      </c>
      <c r="O146" s="51">
        <v>25.237074991321474</v>
      </c>
      <c r="P146" s="51">
        <v>0</v>
      </c>
      <c r="Q146" s="51">
        <f>VLOOKUP($C146,'[1]Лист 1'!$C$5:$M$218,9,0)</f>
        <v>12389.33151</v>
      </c>
      <c r="R146" s="51">
        <f>VLOOKUP($C146,'[1]Лист 1'!$C$5:$M$218,10,0)</f>
        <v>12389.33151</v>
      </c>
      <c r="S146" s="51">
        <f>VLOOKUP($C146,'[1]Лист 1'!$C$5:$M$218,11,0)</f>
        <v>0</v>
      </c>
      <c r="T146" s="51">
        <f t="shared" si="7"/>
        <v>143.9639906770079</v>
      </c>
      <c r="U146" s="51">
        <f t="shared" si="8"/>
        <v>143.9639906770079</v>
      </c>
      <c r="V146" s="51">
        <f t="shared" si="9"/>
        <v>0</v>
      </c>
    </row>
    <row r="147" spans="1:22" s="9" customFormat="1" ht="30" x14ac:dyDescent="0.25">
      <c r="A147" s="9" t="s">
        <v>287</v>
      </c>
      <c r="B147" s="4"/>
      <c r="C147" s="13" t="s">
        <v>92</v>
      </c>
      <c r="D147" s="14"/>
      <c r="E147" s="18">
        <v>76156.100000000006</v>
      </c>
      <c r="F147" s="18">
        <v>15000.000000000007</v>
      </c>
      <c r="G147" s="18">
        <v>61156.1</v>
      </c>
      <c r="H147" s="18">
        <v>76156.100000000006</v>
      </c>
      <c r="I147" s="18">
        <v>15000.000000000007</v>
      </c>
      <c r="J147" s="18">
        <v>61156.1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18">
        <v>0</v>
      </c>
      <c r="Q147" s="18">
        <f>VLOOKUP($C147,'[1]Лист 1'!$C$5:$M$218,9,0)</f>
        <v>0</v>
      </c>
      <c r="R147" s="18">
        <f>VLOOKUP($C147,'[1]Лист 1'!$C$5:$M$218,10,0)</f>
        <v>0</v>
      </c>
      <c r="S147" s="18">
        <f>VLOOKUP($C147,'[1]Лист 1'!$C$5:$M$218,11,0)</f>
        <v>0</v>
      </c>
      <c r="T147" s="18">
        <f t="shared" si="7"/>
        <v>0</v>
      </c>
      <c r="U147" s="18">
        <f t="shared" si="8"/>
        <v>0</v>
      </c>
      <c r="V147" s="18">
        <f t="shared" si="9"/>
        <v>0</v>
      </c>
    </row>
    <row r="148" spans="1:22" s="9" customFormat="1" ht="45" x14ac:dyDescent="0.25">
      <c r="A148" s="9" t="s">
        <v>426</v>
      </c>
      <c r="B148" s="4"/>
      <c r="C148" s="13" t="s">
        <v>431</v>
      </c>
      <c r="D148" s="14"/>
      <c r="E148" s="18">
        <v>0</v>
      </c>
      <c r="F148" s="18">
        <v>0</v>
      </c>
      <c r="G148" s="18">
        <v>0</v>
      </c>
      <c r="H148" s="18">
        <v>523529.79800000001</v>
      </c>
      <c r="I148" s="18">
        <v>5235.2980000000098</v>
      </c>
      <c r="J148" s="18">
        <v>518294.5</v>
      </c>
      <c r="K148" s="18">
        <v>0</v>
      </c>
      <c r="L148" s="18">
        <v>0</v>
      </c>
      <c r="M148" s="18">
        <v>0</v>
      </c>
      <c r="N148" s="18">
        <v>0</v>
      </c>
      <c r="O148" s="18">
        <v>0</v>
      </c>
      <c r="P148" s="18">
        <v>0</v>
      </c>
      <c r="Q148" s="18">
        <v>0</v>
      </c>
      <c r="R148" s="18">
        <v>0</v>
      </c>
      <c r="S148" s="18">
        <v>0</v>
      </c>
      <c r="T148" s="18">
        <f t="shared" si="7"/>
        <v>0</v>
      </c>
      <c r="U148" s="18">
        <f t="shared" si="8"/>
        <v>0</v>
      </c>
      <c r="V148" s="18">
        <f t="shared" si="9"/>
        <v>0</v>
      </c>
    </row>
    <row r="149" spans="1:22" s="9" customFormat="1" ht="60" x14ac:dyDescent="0.25">
      <c r="A149" s="9" t="s">
        <v>288</v>
      </c>
      <c r="B149" s="4"/>
      <c r="C149" s="13" t="s">
        <v>382</v>
      </c>
      <c r="D149" s="14"/>
      <c r="E149" s="18">
        <v>50439.209999999992</v>
      </c>
      <c r="F149" s="18">
        <v>50439.209999999992</v>
      </c>
      <c r="G149" s="18">
        <v>0</v>
      </c>
      <c r="H149" s="18">
        <v>50439.199999999997</v>
      </c>
      <c r="I149" s="18">
        <v>50439.199999999997</v>
      </c>
      <c r="J149" s="18">
        <v>0</v>
      </c>
      <c r="K149" s="18">
        <v>17836.176060000002</v>
      </c>
      <c r="L149" s="18">
        <v>17836.176060000002</v>
      </c>
      <c r="M149" s="18">
        <v>0</v>
      </c>
      <c r="N149" s="18">
        <v>35.361734642896799</v>
      </c>
      <c r="O149" s="18">
        <v>35.361734642896799</v>
      </c>
      <c r="P149" s="18">
        <v>0</v>
      </c>
      <c r="Q149" s="46">
        <v>12389.33151</v>
      </c>
      <c r="R149" s="46">
        <v>12389.33151</v>
      </c>
      <c r="S149" s="46">
        <v>0</v>
      </c>
      <c r="T149" s="18">
        <f t="shared" si="7"/>
        <v>143.9639906770079</v>
      </c>
      <c r="U149" s="18">
        <f t="shared" si="8"/>
        <v>143.9639906770079</v>
      </c>
      <c r="V149" s="18">
        <f t="shared" si="9"/>
        <v>0</v>
      </c>
    </row>
    <row r="150" spans="1:22" s="5" customFormat="1" ht="42.75" hidden="1" x14ac:dyDescent="0.25">
      <c r="A150" s="9" t="s">
        <v>49</v>
      </c>
      <c r="B150" s="50">
        <v>14</v>
      </c>
      <c r="C150" s="49" t="s">
        <v>50</v>
      </c>
      <c r="D150" s="50" t="s">
        <v>51</v>
      </c>
      <c r="E150" s="51">
        <v>544265.6100000001</v>
      </c>
      <c r="F150" s="51">
        <v>544265.6100000001</v>
      </c>
      <c r="G150" s="51">
        <v>0</v>
      </c>
      <c r="H150" s="51">
        <v>544137.72</v>
      </c>
      <c r="I150" s="51">
        <v>544137.72</v>
      </c>
      <c r="J150" s="51">
        <v>0</v>
      </c>
      <c r="K150" s="51">
        <v>152561.42873000001</v>
      </c>
      <c r="L150" s="51">
        <v>152561.42873000001</v>
      </c>
      <c r="M150" s="51">
        <v>0</v>
      </c>
      <c r="N150" s="51">
        <v>28.03728231338199</v>
      </c>
      <c r="O150" s="51">
        <v>28.03728231338199</v>
      </c>
      <c r="P150" s="51">
        <v>0</v>
      </c>
      <c r="Q150" s="51">
        <f>VLOOKUP($C150,'[1]Лист 1'!$C$5:$M$218,9,0)</f>
        <v>134450.23634999999</v>
      </c>
      <c r="R150" s="51">
        <f>VLOOKUP($C150,'[1]Лист 1'!$C$5:$M$218,10,0)</f>
        <v>134450.23634999999</v>
      </c>
      <c r="S150" s="51">
        <f>VLOOKUP($C150,'[1]Лист 1'!$C$5:$M$218,11,0)</f>
        <v>0</v>
      </c>
      <c r="T150" s="51">
        <f t="shared" si="7"/>
        <v>113.47055451271434</v>
      </c>
      <c r="U150" s="51">
        <f t="shared" si="8"/>
        <v>113.47055451271434</v>
      </c>
      <c r="V150" s="51">
        <f t="shared" si="9"/>
        <v>0</v>
      </c>
    </row>
    <row r="151" spans="1:22" s="5" customFormat="1" ht="30" x14ac:dyDescent="0.25">
      <c r="A151" s="9" t="s">
        <v>361</v>
      </c>
      <c r="B151" s="4"/>
      <c r="C151" s="13" t="s">
        <v>408</v>
      </c>
      <c r="D151" s="14"/>
      <c r="E151" s="18">
        <v>35181.800000000003</v>
      </c>
      <c r="F151" s="18">
        <v>35181.800000000003</v>
      </c>
      <c r="G151" s="18">
        <v>0</v>
      </c>
      <c r="H151" s="18">
        <v>35181.800000000003</v>
      </c>
      <c r="I151" s="18">
        <v>35181.800000000003</v>
      </c>
      <c r="J151" s="18">
        <v>0</v>
      </c>
      <c r="K151" s="18">
        <v>3162.288</v>
      </c>
      <c r="L151" s="18">
        <v>3162.288</v>
      </c>
      <c r="M151" s="18">
        <v>0</v>
      </c>
      <c r="N151" s="18">
        <v>8.9884201490543401</v>
      </c>
      <c r="O151" s="18">
        <v>8.9884201490543401</v>
      </c>
      <c r="P151" s="18">
        <v>0</v>
      </c>
      <c r="Q151" s="18">
        <v>0</v>
      </c>
      <c r="R151" s="18">
        <v>0</v>
      </c>
      <c r="S151" s="18">
        <v>0</v>
      </c>
      <c r="T151" s="18">
        <f t="shared" si="7"/>
        <v>0</v>
      </c>
      <c r="U151" s="18">
        <f t="shared" si="8"/>
        <v>0</v>
      </c>
      <c r="V151" s="18">
        <f t="shared" si="9"/>
        <v>0</v>
      </c>
    </row>
    <row r="152" spans="1:22" s="5" customFormat="1" ht="30" x14ac:dyDescent="0.25">
      <c r="A152" t="s">
        <v>474</v>
      </c>
      <c r="B152" s="4"/>
      <c r="C152" s="44" t="s">
        <v>473</v>
      </c>
      <c r="D152" s="45"/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18">
        <v>0</v>
      </c>
      <c r="N152" s="18">
        <v>0</v>
      </c>
      <c r="O152" s="18">
        <v>0</v>
      </c>
      <c r="P152" s="18">
        <v>0</v>
      </c>
      <c r="Q152" s="46">
        <v>2833.384</v>
      </c>
      <c r="R152" s="46">
        <v>2833.384</v>
      </c>
      <c r="S152" s="46">
        <v>0</v>
      </c>
      <c r="T152" s="18">
        <f t="shared" si="7"/>
        <v>0</v>
      </c>
      <c r="U152" s="18">
        <f t="shared" si="8"/>
        <v>0</v>
      </c>
      <c r="V152" s="18">
        <f t="shared" si="9"/>
        <v>0</v>
      </c>
    </row>
    <row r="153" spans="1:22" s="5" customFormat="1" ht="60" x14ac:dyDescent="0.25">
      <c r="A153" s="9" t="s">
        <v>289</v>
      </c>
      <c r="B153" s="4"/>
      <c r="C153" s="13" t="s">
        <v>177</v>
      </c>
      <c r="D153" s="14"/>
      <c r="E153" s="18">
        <v>32483</v>
      </c>
      <c r="F153" s="18">
        <v>32483</v>
      </c>
      <c r="G153" s="18">
        <v>0</v>
      </c>
      <c r="H153" s="18">
        <v>32483</v>
      </c>
      <c r="I153" s="18">
        <v>32483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18">
        <v>0</v>
      </c>
      <c r="P153" s="18">
        <v>0</v>
      </c>
      <c r="Q153" s="18">
        <f>VLOOKUP($C153,'[1]Лист 1'!$C$5:$M$218,9,0)</f>
        <v>1876.02187</v>
      </c>
      <c r="R153" s="18">
        <f>VLOOKUP($C153,'[1]Лист 1'!$C$5:$M$218,10,0)</f>
        <v>1876.02187</v>
      </c>
      <c r="S153" s="18">
        <f>VLOOKUP($C153,'[1]Лист 1'!$C$5:$M$218,11,0)</f>
        <v>0</v>
      </c>
      <c r="T153" s="18">
        <f t="shared" si="7"/>
        <v>0</v>
      </c>
      <c r="U153" s="18">
        <f t="shared" si="8"/>
        <v>0</v>
      </c>
      <c r="V153" s="18">
        <f t="shared" si="9"/>
        <v>0</v>
      </c>
    </row>
    <row r="154" spans="1:22" s="5" customFormat="1" ht="45" x14ac:dyDescent="0.25">
      <c r="A154" s="9" t="s">
        <v>290</v>
      </c>
      <c r="B154" s="4"/>
      <c r="C154" s="13" t="s">
        <v>167</v>
      </c>
      <c r="D154" s="14"/>
      <c r="E154" s="18">
        <v>52357.137000000002</v>
      </c>
      <c r="F154" s="18">
        <v>52357.137000000002</v>
      </c>
      <c r="G154" s="18">
        <v>0</v>
      </c>
      <c r="H154" s="18">
        <v>52357.14</v>
      </c>
      <c r="I154" s="18">
        <v>52357.14</v>
      </c>
      <c r="J154" s="18">
        <v>0</v>
      </c>
      <c r="K154" s="18">
        <v>14887.211920000002</v>
      </c>
      <c r="L154" s="18">
        <v>14887.211920000002</v>
      </c>
      <c r="M154" s="18">
        <v>0</v>
      </c>
      <c r="N154" s="18">
        <v>28.43396701958893</v>
      </c>
      <c r="O154" s="18">
        <v>28.43396701958893</v>
      </c>
      <c r="P154" s="18">
        <v>0</v>
      </c>
      <c r="Q154" s="18">
        <f>VLOOKUP($C154,'[1]Лист 1'!$C$5:$M$218,9,0)</f>
        <v>7646.6368599999987</v>
      </c>
      <c r="R154" s="18">
        <f>VLOOKUP($C154,'[1]Лист 1'!$C$5:$M$218,10,0)</f>
        <v>7646.6368599999987</v>
      </c>
      <c r="S154" s="18">
        <f>VLOOKUP($C154,'[1]Лист 1'!$C$5:$M$218,11,0)</f>
        <v>0</v>
      </c>
      <c r="T154" s="18">
        <f t="shared" si="7"/>
        <v>194.68966805362331</v>
      </c>
      <c r="U154" s="18">
        <f t="shared" si="8"/>
        <v>194.68966805362331</v>
      </c>
      <c r="V154" s="18">
        <f t="shared" si="9"/>
        <v>0</v>
      </c>
    </row>
    <row r="155" spans="1:22" s="5" customFormat="1" ht="30" x14ac:dyDescent="0.25">
      <c r="A155" s="9" t="s">
        <v>291</v>
      </c>
      <c r="B155" s="4"/>
      <c r="C155" s="13" t="s">
        <v>135</v>
      </c>
      <c r="D155" s="14"/>
      <c r="E155" s="18">
        <v>396360.50400000002</v>
      </c>
      <c r="F155" s="18">
        <v>396360.50400000002</v>
      </c>
      <c r="G155" s="18">
        <v>0</v>
      </c>
      <c r="H155" s="18">
        <v>396232.58</v>
      </c>
      <c r="I155" s="18">
        <v>396232.58</v>
      </c>
      <c r="J155" s="18">
        <v>0</v>
      </c>
      <c r="K155" s="18">
        <v>124616.59762999999</v>
      </c>
      <c r="L155" s="18">
        <v>124616.59762999999</v>
      </c>
      <c r="M155" s="18">
        <v>0</v>
      </c>
      <c r="N155" s="18">
        <v>31.450366254587138</v>
      </c>
      <c r="O155" s="18">
        <v>31.450366254587138</v>
      </c>
      <c r="P155" s="18">
        <v>0</v>
      </c>
      <c r="Q155" s="18">
        <f>VLOOKUP($C155,'[1]Лист 1'!$C$5:$M$218,9,0)</f>
        <v>114930.15807999999</v>
      </c>
      <c r="R155" s="18">
        <f>VLOOKUP($C155,'[1]Лист 1'!$C$5:$M$218,10,0)</f>
        <v>114930.15807999999</v>
      </c>
      <c r="S155" s="18">
        <f>VLOOKUP($C155,'[1]Лист 1'!$C$5:$M$218,11,0)</f>
        <v>0</v>
      </c>
      <c r="T155" s="18">
        <f t="shared" si="7"/>
        <v>108.4281094812882</v>
      </c>
      <c r="U155" s="18">
        <f t="shared" si="8"/>
        <v>108.4281094812882</v>
      </c>
      <c r="V155" s="18">
        <f t="shared" si="9"/>
        <v>0</v>
      </c>
    </row>
    <row r="156" spans="1:22" s="5" customFormat="1" ht="45" x14ac:dyDescent="0.25">
      <c r="A156" s="9" t="s">
        <v>292</v>
      </c>
      <c r="B156" s="4"/>
      <c r="C156" s="13" t="s">
        <v>93</v>
      </c>
      <c r="D156" s="14"/>
      <c r="E156" s="18">
        <v>2507</v>
      </c>
      <c r="F156" s="18">
        <v>2507</v>
      </c>
      <c r="G156" s="18">
        <v>0</v>
      </c>
      <c r="H156" s="18">
        <v>2507</v>
      </c>
      <c r="I156" s="18">
        <v>2507</v>
      </c>
      <c r="J156" s="18">
        <v>0</v>
      </c>
      <c r="K156" s="18">
        <v>2276</v>
      </c>
      <c r="L156" s="18">
        <v>2276</v>
      </c>
      <c r="M156" s="18">
        <v>0</v>
      </c>
      <c r="N156" s="18">
        <v>90.78579976067013</v>
      </c>
      <c r="O156" s="18">
        <v>90.78579976067013</v>
      </c>
      <c r="P156" s="18">
        <v>0</v>
      </c>
      <c r="Q156" s="18">
        <f>VLOOKUP($C156,'[1]Лист 1'!$C$5:$M$218,9,0)</f>
        <v>501.32499999999999</v>
      </c>
      <c r="R156" s="18">
        <f>VLOOKUP($C156,'[1]Лист 1'!$C$5:$M$218,10,0)</f>
        <v>501.32499999999999</v>
      </c>
      <c r="S156" s="18">
        <f>VLOOKUP($C156,'[1]Лист 1'!$C$5:$M$218,11,0)</f>
        <v>0</v>
      </c>
      <c r="T156" s="18">
        <f t="shared" si="7"/>
        <v>453.99690819328782</v>
      </c>
      <c r="U156" s="18">
        <f t="shared" si="8"/>
        <v>453.99690819328782</v>
      </c>
      <c r="V156" s="18">
        <f t="shared" si="9"/>
        <v>0</v>
      </c>
    </row>
    <row r="157" spans="1:22" s="9" customFormat="1" ht="30" x14ac:dyDescent="0.25">
      <c r="A157" s="9" t="s">
        <v>293</v>
      </c>
      <c r="B157" s="4"/>
      <c r="C157" s="13" t="s">
        <v>136</v>
      </c>
      <c r="D157" s="14"/>
      <c r="E157" s="18">
        <v>7434.56</v>
      </c>
      <c r="F157" s="18">
        <v>7434.56</v>
      </c>
      <c r="G157" s="18">
        <v>0</v>
      </c>
      <c r="H157" s="18">
        <v>7434.6</v>
      </c>
      <c r="I157" s="18">
        <v>7434.6</v>
      </c>
      <c r="J157" s="18">
        <v>0</v>
      </c>
      <c r="K157" s="18">
        <v>2364.9061499999998</v>
      </c>
      <c r="L157" s="18">
        <v>2364.9061499999998</v>
      </c>
      <c r="M157" s="18">
        <v>0</v>
      </c>
      <c r="N157" s="18">
        <v>31.809460495520938</v>
      </c>
      <c r="O157" s="18">
        <v>31.809460495520938</v>
      </c>
      <c r="P157" s="18">
        <v>0</v>
      </c>
      <c r="Q157" s="18">
        <f>VLOOKUP($C157,'[1]Лист 1'!$C$5:$M$218,9,0)</f>
        <v>2209.0326400000004</v>
      </c>
      <c r="R157" s="18">
        <f>VLOOKUP($C157,'[1]Лист 1'!$C$5:$M$218,10,0)</f>
        <v>2209.0326400000004</v>
      </c>
      <c r="S157" s="18">
        <f>VLOOKUP($C157,'[1]Лист 1'!$C$5:$M$218,11,0)</f>
        <v>0</v>
      </c>
      <c r="T157" s="18">
        <f t="shared" si="7"/>
        <v>107.05618863105614</v>
      </c>
      <c r="U157" s="18">
        <f t="shared" si="8"/>
        <v>107.05618863105614</v>
      </c>
      <c r="V157" s="18">
        <f t="shared" si="9"/>
        <v>0</v>
      </c>
    </row>
    <row r="158" spans="1:22" s="9" customFormat="1" ht="30" x14ac:dyDescent="0.25">
      <c r="A158" s="9" t="s">
        <v>294</v>
      </c>
      <c r="B158" s="4"/>
      <c r="C158" s="13" t="s">
        <v>137</v>
      </c>
      <c r="D158" s="14"/>
      <c r="E158" s="18">
        <v>17941.609</v>
      </c>
      <c r="F158" s="18">
        <v>17941.609</v>
      </c>
      <c r="G158" s="18">
        <v>0</v>
      </c>
      <c r="H158" s="18">
        <v>17941.599999999999</v>
      </c>
      <c r="I158" s="18">
        <v>17941.599999999999</v>
      </c>
      <c r="J158" s="18">
        <v>0</v>
      </c>
      <c r="K158" s="18">
        <v>5254.4250299999994</v>
      </c>
      <c r="L158" s="18">
        <v>5254.4250299999994</v>
      </c>
      <c r="M158" s="18">
        <v>0</v>
      </c>
      <c r="N158" s="18">
        <v>29.286267835644537</v>
      </c>
      <c r="O158" s="18">
        <v>29.286267835644537</v>
      </c>
      <c r="P158" s="18">
        <v>0</v>
      </c>
      <c r="Q158" s="46">
        <v>4453.6779000000006</v>
      </c>
      <c r="R158" s="46">
        <v>4453.6779000000006</v>
      </c>
      <c r="S158" s="46">
        <v>0</v>
      </c>
      <c r="T158" s="18">
        <f t="shared" si="7"/>
        <v>117.97945760738556</v>
      </c>
      <c r="U158" s="18">
        <f t="shared" si="8"/>
        <v>117.97945760738556</v>
      </c>
      <c r="V158" s="18">
        <f t="shared" si="9"/>
        <v>0</v>
      </c>
    </row>
    <row r="159" spans="1:22" s="5" customFormat="1" ht="57" hidden="1" x14ac:dyDescent="0.25">
      <c r="A159" s="9" t="s">
        <v>52</v>
      </c>
      <c r="B159" s="50">
        <v>15</v>
      </c>
      <c r="C159" s="49" t="s">
        <v>53</v>
      </c>
      <c r="D159" s="50" t="s">
        <v>54</v>
      </c>
      <c r="E159" s="51">
        <v>6165825.7741899993</v>
      </c>
      <c r="F159" s="51">
        <v>5083167.5741900001</v>
      </c>
      <c r="G159" s="51">
        <v>1082658.2</v>
      </c>
      <c r="H159" s="51">
        <v>6840783.8767799996</v>
      </c>
      <c r="I159" s="51">
        <v>5758125.6767800003</v>
      </c>
      <c r="J159" s="51">
        <v>1082658.2</v>
      </c>
      <c r="K159" s="51">
        <v>1987078.82831</v>
      </c>
      <c r="L159" s="51">
        <v>1539238.06244</v>
      </c>
      <c r="M159" s="51">
        <v>447840.76587</v>
      </c>
      <c r="N159" s="51">
        <v>29.04753116166755</v>
      </c>
      <c r="O159" s="51">
        <v>26.731581574314596</v>
      </c>
      <c r="P159" s="51">
        <v>41.364926240802504</v>
      </c>
      <c r="Q159" s="51">
        <f>VLOOKUP($C159,'[1]Лист 1'!$C$5:$M$218,9,0)</f>
        <v>2005740.8236800001</v>
      </c>
      <c r="R159" s="51">
        <f>VLOOKUP($C159,'[1]Лист 1'!$C$5:$M$218,10,0)</f>
        <v>1611854.0040200001</v>
      </c>
      <c r="S159" s="51">
        <f>VLOOKUP($C159,'[1]Лист 1'!$C$5:$M$218,11,0)</f>
        <v>393886.81965999998</v>
      </c>
      <c r="T159" s="51">
        <f t="shared" si="7"/>
        <v>99.069570946072673</v>
      </c>
      <c r="U159" s="51">
        <f t="shared" si="8"/>
        <v>95.49488096323276</v>
      </c>
      <c r="V159" s="51">
        <f t="shared" si="9"/>
        <v>113.69782981227263</v>
      </c>
    </row>
    <row r="160" spans="1:22" s="5" customFormat="1" ht="30" x14ac:dyDescent="0.25">
      <c r="A160" s="9" t="s">
        <v>295</v>
      </c>
      <c r="B160" s="4"/>
      <c r="C160" s="13" t="s">
        <v>86</v>
      </c>
      <c r="D160" s="14"/>
      <c r="E160" s="18">
        <v>1529.07</v>
      </c>
      <c r="F160" s="18">
        <v>1529.07</v>
      </c>
      <c r="G160" s="18">
        <v>0</v>
      </c>
      <c r="H160" s="18">
        <v>1529.1</v>
      </c>
      <c r="I160" s="18">
        <v>1529.1</v>
      </c>
      <c r="J160" s="18">
        <v>0</v>
      </c>
      <c r="K160" s="18">
        <v>145.97999999999999</v>
      </c>
      <c r="L160" s="18">
        <v>145.97999999999999</v>
      </c>
      <c r="M160" s="18">
        <v>0</v>
      </c>
      <c r="N160" s="18">
        <v>9.5467922307239554</v>
      </c>
      <c r="O160" s="18">
        <v>9.5467922307239554</v>
      </c>
      <c r="P160" s="18">
        <v>0</v>
      </c>
      <c r="Q160" s="18">
        <f>VLOOKUP($C160,'[1]Лист 1'!$C$5:$M$218,9,0)</f>
        <v>372.49</v>
      </c>
      <c r="R160" s="18">
        <f>VLOOKUP($C160,'[1]Лист 1'!$C$5:$M$218,10,0)</f>
        <v>372.49</v>
      </c>
      <c r="S160" s="18">
        <f>VLOOKUP($C160,'[1]Лист 1'!$C$5:$M$218,11,0)</f>
        <v>0</v>
      </c>
      <c r="T160" s="18">
        <f t="shared" si="7"/>
        <v>39.190313833928428</v>
      </c>
      <c r="U160" s="18">
        <f t="shared" si="8"/>
        <v>39.190313833928428</v>
      </c>
      <c r="V160" s="18">
        <f t="shared" si="9"/>
        <v>0</v>
      </c>
    </row>
    <row r="161" spans="1:22" s="5" customFormat="1" ht="30" x14ac:dyDescent="0.25">
      <c r="A161" s="9" t="s">
        <v>427</v>
      </c>
      <c r="B161" s="4"/>
      <c r="C161" s="13" t="s">
        <v>432</v>
      </c>
      <c r="D161" s="14"/>
      <c r="E161" s="18">
        <v>0</v>
      </c>
      <c r="F161" s="18">
        <v>0</v>
      </c>
      <c r="G161" s="18">
        <v>0</v>
      </c>
      <c r="H161" s="18">
        <v>48501</v>
      </c>
      <c r="I161" s="18">
        <v>48501</v>
      </c>
      <c r="J161" s="18">
        <v>0</v>
      </c>
      <c r="K161" s="18">
        <v>0</v>
      </c>
      <c r="L161" s="18">
        <v>0</v>
      </c>
      <c r="M161" s="18">
        <v>0</v>
      </c>
      <c r="N161" s="18">
        <v>0</v>
      </c>
      <c r="O161" s="18">
        <v>0</v>
      </c>
      <c r="P161" s="18">
        <v>0</v>
      </c>
      <c r="Q161" s="18">
        <f>VLOOKUP($C161,'[1]Лист 1'!$C$5:$M$218,9,0)</f>
        <v>0</v>
      </c>
      <c r="R161" s="18">
        <f>VLOOKUP($C161,'[1]Лист 1'!$C$5:$M$218,10,0)</f>
        <v>0</v>
      </c>
      <c r="S161" s="18">
        <f>VLOOKUP($C161,'[1]Лист 1'!$C$5:$M$218,11,0)</f>
        <v>0</v>
      </c>
      <c r="T161" s="18">
        <f t="shared" si="7"/>
        <v>0</v>
      </c>
      <c r="U161" s="18">
        <f t="shared" si="8"/>
        <v>0</v>
      </c>
      <c r="V161" s="18">
        <f t="shared" si="9"/>
        <v>0</v>
      </c>
    </row>
    <row r="162" spans="1:22" s="5" customFormat="1" ht="45" x14ac:dyDescent="0.25">
      <c r="A162" s="9" t="s">
        <v>296</v>
      </c>
      <c r="B162" s="4"/>
      <c r="C162" s="13" t="s">
        <v>89</v>
      </c>
      <c r="D162" s="14"/>
      <c r="E162" s="18">
        <v>1936248.0073800003</v>
      </c>
      <c r="F162" s="18">
        <v>1936248.0073800003</v>
      </c>
      <c r="G162" s="18">
        <v>0</v>
      </c>
      <c r="H162" s="18">
        <v>2385525.9732599999</v>
      </c>
      <c r="I162" s="18">
        <v>2385525.9732599999</v>
      </c>
      <c r="J162" s="18">
        <v>0</v>
      </c>
      <c r="K162" s="18">
        <v>542296.07746000006</v>
      </c>
      <c r="L162" s="18">
        <v>542296.07746000006</v>
      </c>
      <c r="M162" s="18">
        <v>0</v>
      </c>
      <c r="N162" s="18">
        <v>22.73276768053428</v>
      </c>
      <c r="O162" s="18">
        <v>22.73276768053428</v>
      </c>
      <c r="P162" s="18">
        <v>0</v>
      </c>
      <c r="Q162" s="18">
        <f>VLOOKUP($C162,'[1]Лист 1'!$C$5:$M$218,9,0)</f>
        <v>359843.10023999994</v>
      </c>
      <c r="R162" s="18">
        <f>VLOOKUP($C162,'[1]Лист 1'!$C$5:$M$218,10,0)</f>
        <v>359843.10023999994</v>
      </c>
      <c r="S162" s="18">
        <f>VLOOKUP($C162,'[1]Лист 1'!$C$5:$M$218,11,0)</f>
        <v>0</v>
      </c>
      <c r="T162" s="18">
        <f t="shared" si="7"/>
        <v>150.70348079435502</v>
      </c>
      <c r="U162" s="18">
        <f t="shared" si="8"/>
        <v>150.70348079435502</v>
      </c>
      <c r="V162" s="18">
        <f t="shared" si="9"/>
        <v>0</v>
      </c>
    </row>
    <row r="163" spans="1:22" s="5" customFormat="1" ht="30" x14ac:dyDescent="0.25">
      <c r="A163" s="9" t="s">
        <v>297</v>
      </c>
      <c r="B163" s="4"/>
      <c r="C163" s="13" t="s">
        <v>87</v>
      </c>
      <c r="D163" s="14"/>
      <c r="E163" s="18">
        <v>8700</v>
      </c>
      <c r="F163" s="18">
        <v>8700</v>
      </c>
      <c r="G163" s="18">
        <v>0</v>
      </c>
      <c r="H163" s="18">
        <v>8700</v>
      </c>
      <c r="I163" s="18">
        <v>8700</v>
      </c>
      <c r="J163" s="18">
        <v>0</v>
      </c>
      <c r="K163" s="18">
        <v>3143.80132</v>
      </c>
      <c r="L163" s="18">
        <v>3143.80132</v>
      </c>
      <c r="M163" s="18">
        <v>0</v>
      </c>
      <c r="N163" s="18">
        <v>36.13564735632184</v>
      </c>
      <c r="O163" s="18">
        <v>36.13564735632184</v>
      </c>
      <c r="P163" s="18">
        <v>0</v>
      </c>
      <c r="Q163" s="18">
        <f>VLOOKUP($C163,'[1]Лист 1'!$C$5:$M$218,9,0)</f>
        <v>2053.4837900000002</v>
      </c>
      <c r="R163" s="18">
        <f>VLOOKUP($C163,'[1]Лист 1'!$C$5:$M$218,10,0)</f>
        <v>2053.4837900000002</v>
      </c>
      <c r="S163" s="18">
        <f>VLOOKUP($C163,'[1]Лист 1'!$C$5:$M$218,11,0)</f>
        <v>0</v>
      </c>
      <c r="T163" s="18">
        <f t="shared" si="7"/>
        <v>153.09598913366634</v>
      </c>
      <c r="U163" s="18">
        <f t="shared" si="8"/>
        <v>153.09598913366634</v>
      </c>
      <c r="V163" s="18">
        <f t="shared" si="9"/>
        <v>0</v>
      </c>
    </row>
    <row r="164" spans="1:22" s="5" customFormat="1" ht="30" x14ac:dyDescent="0.25">
      <c r="A164" s="9" t="s">
        <v>362</v>
      </c>
      <c r="B164" s="4"/>
      <c r="C164" s="13" t="s">
        <v>381</v>
      </c>
      <c r="D164" s="14"/>
      <c r="E164" s="18">
        <v>30000</v>
      </c>
      <c r="F164" s="18">
        <v>30000</v>
      </c>
      <c r="G164" s="18">
        <v>0</v>
      </c>
      <c r="H164" s="18">
        <v>29739.91</v>
      </c>
      <c r="I164" s="18">
        <v>29739.91</v>
      </c>
      <c r="J164" s="18">
        <v>0</v>
      </c>
      <c r="K164" s="18">
        <v>16866.336670000001</v>
      </c>
      <c r="L164" s="18">
        <v>16866.336670000001</v>
      </c>
      <c r="M164" s="18">
        <v>0</v>
      </c>
      <c r="N164" s="18">
        <v>56.712803333971081</v>
      </c>
      <c r="O164" s="18">
        <v>56.712803333971081</v>
      </c>
      <c r="P164" s="18">
        <v>0</v>
      </c>
      <c r="Q164" s="18">
        <v>0</v>
      </c>
      <c r="R164" s="18">
        <v>0</v>
      </c>
      <c r="S164" s="18">
        <f>VLOOKUP($C164,'[1]Лист 1'!$C$5:$M$218,11,0)</f>
        <v>0</v>
      </c>
      <c r="T164" s="18">
        <f t="shared" si="7"/>
        <v>0</v>
      </c>
      <c r="U164" s="18">
        <f t="shared" si="8"/>
        <v>0</v>
      </c>
      <c r="V164" s="18">
        <f t="shared" si="9"/>
        <v>0</v>
      </c>
    </row>
    <row r="165" spans="1:22" s="5" customFormat="1" ht="30" x14ac:dyDescent="0.25">
      <c r="A165" s="9" t="s">
        <v>363</v>
      </c>
      <c r="B165" s="4"/>
      <c r="C165" s="13" t="s">
        <v>380</v>
      </c>
      <c r="D165" s="14"/>
      <c r="E165" s="18">
        <v>1926489.9999999998</v>
      </c>
      <c r="F165" s="18">
        <v>843831.79999999981</v>
      </c>
      <c r="G165" s="18">
        <v>1082658.2</v>
      </c>
      <c r="H165" s="18">
        <v>2361511.2065400002</v>
      </c>
      <c r="I165" s="18">
        <v>1278853.0065400002</v>
      </c>
      <c r="J165" s="18">
        <v>1082658.2</v>
      </c>
      <c r="K165" s="18">
        <v>751879.54267000011</v>
      </c>
      <c r="L165" s="18">
        <v>304038.77680000011</v>
      </c>
      <c r="M165" s="18">
        <v>447840.76587</v>
      </c>
      <c r="N165" s="18">
        <v>31.838914868908308</v>
      </c>
      <c r="O165" s="18">
        <v>23.774333347551178</v>
      </c>
      <c r="P165" s="18">
        <v>41.364926240802504</v>
      </c>
      <c r="Q165" s="18">
        <v>0</v>
      </c>
      <c r="R165" s="18">
        <v>0</v>
      </c>
      <c r="S165" s="18">
        <v>0</v>
      </c>
      <c r="T165" s="18">
        <f t="shared" si="7"/>
        <v>0</v>
      </c>
      <c r="U165" s="18">
        <f t="shared" si="8"/>
        <v>0</v>
      </c>
      <c r="V165" s="18">
        <f t="shared" si="9"/>
        <v>0</v>
      </c>
    </row>
    <row r="166" spans="1:22" s="5" customFormat="1" ht="30" x14ac:dyDescent="0.25">
      <c r="A166" s="9" t="s">
        <v>413</v>
      </c>
      <c r="B166" s="4"/>
      <c r="C166" s="13" t="s">
        <v>414</v>
      </c>
      <c r="D166" s="14"/>
      <c r="E166" s="18">
        <v>0</v>
      </c>
      <c r="F166" s="18">
        <v>0</v>
      </c>
      <c r="G166" s="18">
        <v>0</v>
      </c>
      <c r="H166" s="18">
        <v>7800</v>
      </c>
      <c r="I166" s="18">
        <v>7800</v>
      </c>
      <c r="J166" s="18">
        <v>0</v>
      </c>
      <c r="K166" s="18">
        <v>7800</v>
      </c>
      <c r="L166" s="18">
        <v>7800</v>
      </c>
      <c r="M166" s="18">
        <v>0</v>
      </c>
      <c r="N166" s="18">
        <v>100</v>
      </c>
      <c r="O166" s="18">
        <v>100</v>
      </c>
      <c r="P166" s="18">
        <v>0</v>
      </c>
      <c r="Q166" s="18">
        <f>VLOOKUP($C166,'[1]Лист 1'!$C$5:$M$218,9,0)</f>
        <v>0</v>
      </c>
      <c r="R166" s="18">
        <f>VLOOKUP($C166,'[1]Лист 1'!$C$5:$M$218,10,0)</f>
        <v>0</v>
      </c>
      <c r="S166" s="18">
        <f>VLOOKUP($C166,'[1]Лист 1'!$C$5:$M$218,11,0)</f>
        <v>0</v>
      </c>
      <c r="T166" s="18">
        <f t="shared" si="7"/>
        <v>0</v>
      </c>
      <c r="U166" s="18">
        <f t="shared" si="8"/>
        <v>0</v>
      </c>
      <c r="V166" s="18">
        <f t="shared" si="9"/>
        <v>0</v>
      </c>
    </row>
    <row r="167" spans="1:22" s="5" customFormat="1" ht="30" x14ac:dyDescent="0.25">
      <c r="A167" t="s">
        <v>477</v>
      </c>
      <c r="B167" s="4"/>
      <c r="C167" s="44" t="s">
        <v>475</v>
      </c>
      <c r="D167" s="45"/>
      <c r="E167" s="18">
        <v>0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18">
        <v>0</v>
      </c>
      <c r="P167" s="18">
        <v>0</v>
      </c>
      <c r="Q167" s="46">
        <v>747738.82927999995</v>
      </c>
      <c r="R167" s="46">
        <v>353852.00961999997</v>
      </c>
      <c r="S167" s="46">
        <v>393886.81965999998</v>
      </c>
      <c r="T167" s="18">
        <f t="shared" si="7"/>
        <v>0</v>
      </c>
      <c r="U167" s="18">
        <f t="shared" si="8"/>
        <v>0</v>
      </c>
      <c r="V167" s="18">
        <f t="shared" si="9"/>
        <v>0</v>
      </c>
    </row>
    <row r="168" spans="1:22" s="5" customFormat="1" ht="30" x14ac:dyDescent="0.25">
      <c r="A168" t="s">
        <v>478</v>
      </c>
      <c r="B168" s="4"/>
      <c r="C168" s="44" t="s">
        <v>381</v>
      </c>
      <c r="D168" s="45"/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  <c r="Q168" s="46">
        <v>6993.0055599999996</v>
      </c>
      <c r="R168" s="46">
        <v>6993.0055599999996</v>
      </c>
      <c r="S168" s="46">
        <v>0</v>
      </c>
      <c r="T168" s="18">
        <f t="shared" si="7"/>
        <v>0</v>
      </c>
      <c r="U168" s="18">
        <f t="shared" si="8"/>
        <v>0</v>
      </c>
      <c r="V168" s="18">
        <f t="shared" si="9"/>
        <v>0</v>
      </c>
    </row>
    <row r="169" spans="1:22" s="5" customFormat="1" ht="30" x14ac:dyDescent="0.25">
      <c r="A169" t="s">
        <v>479</v>
      </c>
      <c r="B169" s="4"/>
      <c r="C169" s="44" t="s">
        <v>476</v>
      </c>
      <c r="D169" s="45"/>
      <c r="E169" s="18">
        <v>0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18">
        <v>0</v>
      </c>
      <c r="P169" s="18">
        <v>0</v>
      </c>
      <c r="Q169" s="46">
        <v>398562.8</v>
      </c>
      <c r="R169" s="46">
        <v>398562.8</v>
      </c>
      <c r="S169" s="46">
        <v>0</v>
      </c>
      <c r="T169" s="18">
        <f t="shared" si="7"/>
        <v>0</v>
      </c>
      <c r="U169" s="18">
        <f t="shared" si="8"/>
        <v>0</v>
      </c>
      <c r="V169" s="18">
        <f t="shared" si="9"/>
        <v>0</v>
      </c>
    </row>
    <row r="170" spans="1:22" s="5" customFormat="1" ht="45" x14ac:dyDescent="0.25">
      <c r="A170" s="9" t="s">
        <v>298</v>
      </c>
      <c r="B170" s="4"/>
      <c r="C170" s="13" t="s">
        <v>88</v>
      </c>
      <c r="D170" s="14"/>
      <c r="E170" s="18">
        <v>54590.337999999996</v>
      </c>
      <c r="F170" s="18">
        <v>54590.337999999996</v>
      </c>
      <c r="G170" s="18">
        <v>0</v>
      </c>
      <c r="H170" s="18">
        <v>54590.30000000001</v>
      </c>
      <c r="I170" s="18">
        <v>54590.30000000001</v>
      </c>
      <c r="J170" s="18">
        <v>0</v>
      </c>
      <c r="K170" s="18">
        <v>22740.794180000004</v>
      </c>
      <c r="L170" s="18">
        <v>22740.794180000004</v>
      </c>
      <c r="M170" s="18">
        <v>0</v>
      </c>
      <c r="N170" s="18">
        <v>41.657206829784776</v>
      </c>
      <c r="O170" s="18">
        <v>41.657206829784776</v>
      </c>
      <c r="P170" s="18">
        <v>0</v>
      </c>
      <c r="Q170" s="18">
        <f>VLOOKUP($C170,'[1]Лист 1'!$C$5:$M$218,9,0)</f>
        <v>16367.708050000001</v>
      </c>
      <c r="R170" s="18">
        <f>VLOOKUP($C170,'[1]Лист 1'!$C$5:$M$218,10,0)</f>
        <v>16367.708050000001</v>
      </c>
      <c r="S170" s="18">
        <f>VLOOKUP($C170,'[1]Лист 1'!$C$5:$M$218,11,0)</f>
        <v>0</v>
      </c>
      <c r="T170" s="18">
        <f t="shared" si="7"/>
        <v>138.93694896396934</v>
      </c>
      <c r="U170" s="18">
        <f t="shared" si="8"/>
        <v>138.93694896396934</v>
      </c>
      <c r="V170" s="18">
        <f t="shared" si="9"/>
        <v>0</v>
      </c>
    </row>
    <row r="171" spans="1:22" s="5" customFormat="1" ht="45" x14ac:dyDescent="0.25">
      <c r="A171" s="9" t="s">
        <v>299</v>
      </c>
      <c r="B171" s="4"/>
      <c r="C171" s="13" t="s">
        <v>90</v>
      </c>
      <c r="D171" s="14"/>
      <c r="E171" s="18">
        <v>40465.01</v>
      </c>
      <c r="F171" s="18">
        <v>40465.01</v>
      </c>
      <c r="G171" s="18">
        <v>0</v>
      </c>
      <c r="H171" s="18">
        <v>40465</v>
      </c>
      <c r="I171" s="18">
        <v>40465</v>
      </c>
      <c r="J171" s="18">
        <v>0</v>
      </c>
      <c r="K171" s="18">
        <v>15081.03571</v>
      </c>
      <c r="L171" s="18">
        <v>15081.03571</v>
      </c>
      <c r="M171" s="18">
        <v>0</v>
      </c>
      <c r="N171" s="18">
        <v>37.269333275670327</v>
      </c>
      <c r="O171" s="18">
        <v>37.269333275670327</v>
      </c>
      <c r="P171" s="18">
        <v>0</v>
      </c>
      <c r="Q171" s="18">
        <f>VLOOKUP($C171,'[1]Лист 1'!$C$5:$M$218,9,0)</f>
        <v>16754.881890000001</v>
      </c>
      <c r="R171" s="18">
        <f>VLOOKUP($C171,'[1]Лист 1'!$C$5:$M$218,10,0)</f>
        <v>16754.881890000001</v>
      </c>
      <c r="S171" s="18">
        <f>VLOOKUP($C171,'[1]Лист 1'!$C$5:$M$218,11,0)</f>
        <v>0</v>
      </c>
      <c r="T171" s="18">
        <f t="shared" si="7"/>
        <v>90.00980018248282</v>
      </c>
      <c r="U171" s="18">
        <f t="shared" si="8"/>
        <v>90.00980018248282</v>
      </c>
      <c r="V171" s="18">
        <f t="shared" si="9"/>
        <v>0</v>
      </c>
    </row>
    <row r="172" spans="1:22" s="5" customFormat="1" ht="45" x14ac:dyDescent="0.25">
      <c r="A172" s="9" t="s">
        <v>300</v>
      </c>
      <c r="B172" s="4"/>
      <c r="C172" s="13" t="s">
        <v>91</v>
      </c>
      <c r="D172" s="14"/>
      <c r="E172" s="18">
        <v>2001602.37481</v>
      </c>
      <c r="F172" s="18">
        <v>2001602.37481</v>
      </c>
      <c r="G172" s="18">
        <v>0</v>
      </c>
      <c r="H172" s="18">
        <v>1736220.38698</v>
      </c>
      <c r="I172" s="18">
        <v>1736220.38698</v>
      </c>
      <c r="J172" s="18">
        <v>0</v>
      </c>
      <c r="K172" s="18">
        <v>596213.91437999997</v>
      </c>
      <c r="L172" s="18">
        <v>596213.91437999997</v>
      </c>
      <c r="M172" s="18">
        <v>0</v>
      </c>
      <c r="N172" s="18">
        <v>34.339760024190291</v>
      </c>
      <c r="O172" s="18">
        <v>34.339760024190291</v>
      </c>
      <c r="P172" s="18">
        <v>0</v>
      </c>
      <c r="Q172" s="18">
        <f>VLOOKUP($C172,'[1]Лист 1'!$C$5:$M$218,9,0)</f>
        <v>430649.17090999999</v>
      </c>
      <c r="R172" s="18">
        <f>VLOOKUP($C172,'[1]Лист 1'!$C$5:$M$218,10,0)</f>
        <v>430649.17090999999</v>
      </c>
      <c r="S172" s="18">
        <f>VLOOKUP($C172,'[1]Лист 1'!$C$5:$M$218,11,0)</f>
        <v>0</v>
      </c>
      <c r="T172" s="18">
        <f t="shared" si="7"/>
        <v>138.44538772015906</v>
      </c>
      <c r="U172" s="18">
        <f t="shared" si="8"/>
        <v>138.44538772015906</v>
      </c>
      <c r="V172" s="18">
        <f t="shared" si="9"/>
        <v>0</v>
      </c>
    </row>
    <row r="173" spans="1:22" s="5" customFormat="1" ht="45" x14ac:dyDescent="0.25">
      <c r="A173" s="9" t="s">
        <v>301</v>
      </c>
      <c r="B173" s="4"/>
      <c r="C173" s="13" t="s">
        <v>84</v>
      </c>
      <c r="D173" s="14"/>
      <c r="E173" s="18">
        <v>20715.510000000002</v>
      </c>
      <c r="F173" s="18">
        <v>20715.510000000002</v>
      </c>
      <c r="G173" s="18">
        <v>0</v>
      </c>
      <c r="H173" s="18">
        <v>20715.5</v>
      </c>
      <c r="I173" s="18">
        <v>20715.5</v>
      </c>
      <c r="J173" s="18">
        <v>0</v>
      </c>
      <c r="K173" s="18">
        <v>4596.4881399999995</v>
      </c>
      <c r="L173" s="18">
        <v>4596.4881399999995</v>
      </c>
      <c r="M173" s="18">
        <v>0</v>
      </c>
      <c r="N173" s="18">
        <v>22.188642031329195</v>
      </c>
      <c r="O173" s="18">
        <v>22.188642031329195</v>
      </c>
      <c r="P173" s="18">
        <v>0</v>
      </c>
      <c r="Q173" s="18">
        <f>VLOOKUP($C173,'[1]Лист 1'!$C$5:$M$218,9,0)</f>
        <v>3812.2725099999998</v>
      </c>
      <c r="R173" s="18">
        <f>VLOOKUP($C173,'[1]Лист 1'!$C$5:$M$218,10,0)</f>
        <v>3812.2725099999998</v>
      </c>
      <c r="S173" s="18">
        <f>VLOOKUP($C173,'[1]Лист 1'!$C$5:$M$218,11,0)</f>
        <v>0</v>
      </c>
      <c r="T173" s="18">
        <f t="shared" si="7"/>
        <v>120.57081774566005</v>
      </c>
      <c r="U173" s="18">
        <f t="shared" si="8"/>
        <v>120.57081774566005</v>
      </c>
      <c r="V173" s="18">
        <f t="shared" si="9"/>
        <v>0</v>
      </c>
    </row>
    <row r="174" spans="1:22" s="5" customFormat="1" ht="60" x14ac:dyDescent="0.25">
      <c r="A174" s="9" t="s">
        <v>302</v>
      </c>
      <c r="B174" s="4"/>
      <c r="C174" s="13" t="s">
        <v>85</v>
      </c>
      <c r="D174" s="14"/>
      <c r="E174" s="18">
        <v>81085.463999999993</v>
      </c>
      <c r="F174" s="18">
        <v>81085.463999999993</v>
      </c>
      <c r="G174" s="18">
        <v>0</v>
      </c>
      <c r="H174" s="18">
        <v>81085.5</v>
      </c>
      <c r="I174" s="18">
        <v>81085.5</v>
      </c>
      <c r="J174" s="18">
        <v>0</v>
      </c>
      <c r="K174" s="18">
        <v>25833.717780000003</v>
      </c>
      <c r="L174" s="18">
        <v>25833.717780000003</v>
      </c>
      <c r="M174" s="18">
        <v>0</v>
      </c>
      <c r="N174" s="18">
        <v>31.859848900234937</v>
      </c>
      <c r="O174" s="18">
        <v>31.859848900234937</v>
      </c>
      <c r="P174" s="18">
        <v>0</v>
      </c>
      <c r="Q174" s="18">
        <f>VLOOKUP($C174,'[1]Лист 1'!$C$5:$M$218,9,0)</f>
        <v>21373.745060000001</v>
      </c>
      <c r="R174" s="18">
        <f>VLOOKUP($C174,'[1]Лист 1'!$C$5:$M$218,10,0)</f>
        <v>21373.745060000001</v>
      </c>
      <c r="S174" s="18">
        <f>VLOOKUP($C174,'[1]Лист 1'!$C$5:$M$218,11,0)</f>
        <v>0</v>
      </c>
      <c r="T174" s="18">
        <f t="shared" si="7"/>
        <v>120.86659454148089</v>
      </c>
      <c r="U174" s="18">
        <f t="shared" si="8"/>
        <v>120.86659454148089</v>
      </c>
      <c r="V174" s="18">
        <f t="shared" si="9"/>
        <v>0</v>
      </c>
    </row>
    <row r="175" spans="1:22" s="9" customFormat="1" ht="60" x14ac:dyDescent="0.25">
      <c r="A175" s="9" t="s">
        <v>303</v>
      </c>
      <c r="B175" s="4"/>
      <c r="C175" s="13" t="s">
        <v>379</v>
      </c>
      <c r="D175" s="14"/>
      <c r="E175" s="18">
        <v>14400</v>
      </c>
      <c r="F175" s="18">
        <v>14400</v>
      </c>
      <c r="G175" s="18">
        <v>0</v>
      </c>
      <c r="H175" s="18">
        <v>14400</v>
      </c>
      <c r="I175" s="18">
        <v>14400</v>
      </c>
      <c r="J175" s="18">
        <v>0</v>
      </c>
      <c r="K175" s="18">
        <v>481.14</v>
      </c>
      <c r="L175" s="18">
        <v>481.14</v>
      </c>
      <c r="M175" s="18">
        <v>0</v>
      </c>
      <c r="N175" s="18">
        <v>3.3412499999999996</v>
      </c>
      <c r="O175" s="18">
        <v>3.3412499999999996</v>
      </c>
      <c r="P175" s="18">
        <v>0</v>
      </c>
      <c r="Q175" s="46">
        <v>1219.3363899999999</v>
      </c>
      <c r="R175" s="46">
        <v>1219.3363899999999</v>
      </c>
      <c r="S175" s="46">
        <v>0</v>
      </c>
      <c r="T175" s="18">
        <f t="shared" si="7"/>
        <v>39.459168441614381</v>
      </c>
      <c r="U175" s="18">
        <f t="shared" si="8"/>
        <v>39.459168441614381</v>
      </c>
      <c r="V175" s="18">
        <f t="shared" si="9"/>
        <v>0</v>
      </c>
    </row>
    <row r="176" spans="1:22" s="9" customFormat="1" x14ac:dyDescent="0.25">
      <c r="A176" s="9" t="s">
        <v>304</v>
      </c>
      <c r="B176" s="4"/>
      <c r="C176" s="13" t="s">
        <v>94</v>
      </c>
      <c r="D176" s="14"/>
      <c r="E176" s="18">
        <v>50000</v>
      </c>
      <c r="F176" s="18">
        <v>50000</v>
      </c>
      <c r="G176" s="18">
        <v>0</v>
      </c>
      <c r="H176" s="18">
        <v>50000</v>
      </c>
      <c r="I176" s="18">
        <v>50000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18">
        <v>0</v>
      </c>
      <c r="Q176" s="18">
        <f>VLOOKUP($C176,'[1]Лист 1'!$C$5:$M$218,9,0)</f>
        <v>0</v>
      </c>
      <c r="R176" s="18">
        <f>VLOOKUP($C176,'[1]Лист 1'!$C$5:$M$218,10,0)</f>
        <v>0</v>
      </c>
      <c r="S176" s="18">
        <f>VLOOKUP($C176,'[1]Лист 1'!$C$5:$M$218,11,0)</f>
        <v>0</v>
      </c>
      <c r="T176" s="18">
        <f t="shared" si="7"/>
        <v>0</v>
      </c>
      <c r="U176" s="18">
        <f t="shared" si="8"/>
        <v>0</v>
      </c>
      <c r="V176" s="18">
        <f t="shared" si="9"/>
        <v>0</v>
      </c>
    </row>
    <row r="177" spans="1:22" s="5" customFormat="1" ht="85.5" hidden="1" x14ac:dyDescent="0.25">
      <c r="A177" s="9" t="s">
        <v>55</v>
      </c>
      <c r="B177" s="50">
        <v>16</v>
      </c>
      <c r="C177" s="49" t="s">
        <v>56</v>
      </c>
      <c r="D177" s="50" t="s">
        <v>57</v>
      </c>
      <c r="E177" s="51">
        <v>3817413.7563299993</v>
      </c>
      <c r="F177" s="51">
        <v>499628.85633000016</v>
      </c>
      <c r="G177" s="51">
        <v>3317784.9</v>
      </c>
      <c r="H177" s="51">
        <v>3838642.14426</v>
      </c>
      <c r="I177" s="51">
        <v>520857.2442600003</v>
      </c>
      <c r="J177" s="51">
        <v>3317784.9</v>
      </c>
      <c r="K177" s="51">
        <v>2502311.1380200004</v>
      </c>
      <c r="L177" s="51">
        <v>248300.57864000008</v>
      </c>
      <c r="M177" s="51">
        <v>2254010.55938</v>
      </c>
      <c r="N177" s="51">
        <v>65.187403357245927</v>
      </c>
      <c r="O177" s="51">
        <v>47.671522547942899</v>
      </c>
      <c r="P177" s="51">
        <v>67.937211944632097</v>
      </c>
      <c r="Q177" s="51">
        <f>VLOOKUP($C177,'[1]Лист 1'!$C$5:$M$218,9,0)</f>
        <v>1966561.8159900003</v>
      </c>
      <c r="R177" s="51">
        <f>VLOOKUP($C177,'[1]Лист 1'!$C$5:$M$218,10,0)</f>
        <v>198571.3210100001</v>
      </c>
      <c r="S177" s="51">
        <f>VLOOKUP($C177,'[1]Лист 1'!$C$5:$M$218,11,0)</f>
        <v>1767990.49498</v>
      </c>
      <c r="T177" s="51">
        <f t="shared" si="7"/>
        <v>127.24294337832929</v>
      </c>
      <c r="U177" s="51">
        <f t="shared" si="8"/>
        <v>125.04352460217333</v>
      </c>
      <c r="V177" s="51">
        <f t="shared" si="9"/>
        <v>127.48997043705815</v>
      </c>
    </row>
    <row r="178" spans="1:22" s="5" customFormat="1" ht="45" x14ac:dyDescent="0.25">
      <c r="A178" s="9" t="s">
        <v>305</v>
      </c>
      <c r="B178" s="4"/>
      <c r="C178" s="13" t="s">
        <v>185</v>
      </c>
      <c r="D178" s="14"/>
      <c r="E178" s="18">
        <v>2104014.1052600001</v>
      </c>
      <c r="F178" s="18">
        <v>105200.70526000019</v>
      </c>
      <c r="G178" s="18">
        <v>1998813.4</v>
      </c>
      <c r="H178" s="18">
        <v>2104014.1052600001</v>
      </c>
      <c r="I178" s="18">
        <v>105200.70526000019</v>
      </c>
      <c r="J178" s="18">
        <v>1998813.4</v>
      </c>
      <c r="K178" s="18">
        <v>1564404.7489200002</v>
      </c>
      <c r="L178" s="18">
        <v>78220.237470000051</v>
      </c>
      <c r="M178" s="18">
        <v>1486184.5114500001</v>
      </c>
      <c r="N178" s="18">
        <v>74.353339410083535</v>
      </c>
      <c r="O178" s="18">
        <v>74.353339435017304</v>
      </c>
      <c r="P178" s="18">
        <v>74.353339408771234</v>
      </c>
      <c r="Q178" s="18">
        <f>VLOOKUP($C178,'[1]Лист 1'!$C$5:$M$218,9,0)</f>
        <v>1327383.44246</v>
      </c>
      <c r="R178" s="18">
        <f>VLOOKUP($C178,'[1]Лист 1'!$C$5:$M$218,10,0)</f>
        <v>66369.17219000007</v>
      </c>
      <c r="S178" s="18">
        <f>VLOOKUP($C178,'[1]Лист 1'!$C$5:$M$218,11,0)</f>
        <v>1261014.27027</v>
      </c>
      <c r="T178" s="18">
        <f t="shared" si="7"/>
        <v>117.85628017332624</v>
      </c>
      <c r="U178" s="18">
        <f t="shared" si="8"/>
        <v>117.85628009051106</v>
      </c>
      <c r="V178" s="18">
        <f t="shared" si="9"/>
        <v>117.85628017768492</v>
      </c>
    </row>
    <row r="179" spans="1:22" s="5" customFormat="1" ht="45" x14ac:dyDescent="0.25">
      <c r="A179" s="23" t="s">
        <v>422</v>
      </c>
      <c r="B179" s="4"/>
      <c r="C179" s="13" t="s">
        <v>421</v>
      </c>
      <c r="D179" s="14"/>
      <c r="E179" s="18">
        <v>0</v>
      </c>
      <c r="F179" s="18">
        <v>0</v>
      </c>
      <c r="G179" s="18">
        <v>0</v>
      </c>
      <c r="H179" s="18">
        <v>11528.913570000001</v>
      </c>
      <c r="I179" s="18">
        <v>11528.913570000001</v>
      </c>
      <c r="J179" s="18">
        <v>0</v>
      </c>
      <c r="K179" s="18">
        <v>0</v>
      </c>
      <c r="L179" s="18">
        <v>0</v>
      </c>
      <c r="M179" s="18">
        <v>0</v>
      </c>
      <c r="N179" s="18">
        <v>0</v>
      </c>
      <c r="O179" s="18">
        <v>0</v>
      </c>
      <c r="P179" s="18">
        <v>0</v>
      </c>
      <c r="Q179" s="18">
        <v>0</v>
      </c>
      <c r="R179" s="18">
        <v>0</v>
      </c>
      <c r="S179" s="18">
        <v>0</v>
      </c>
      <c r="T179" s="18">
        <f t="shared" si="7"/>
        <v>0</v>
      </c>
      <c r="U179" s="18">
        <f t="shared" si="8"/>
        <v>0</v>
      </c>
      <c r="V179" s="18">
        <f t="shared" si="9"/>
        <v>0</v>
      </c>
    </row>
    <row r="180" spans="1:22" s="5" customFormat="1" ht="30" x14ac:dyDescent="0.25">
      <c r="A180" s="9" t="s">
        <v>306</v>
      </c>
      <c r="B180" s="4"/>
      <c r="C180" s="13" t="s">
        <v>186</v>
      </c>
      <c r="D180" s="14"/>
      <c r="E180" s="18">
        <v>219132.52632</v>
      </c>
      <c r="F180" s="18">
        <v>10956.62632000001</v>
      </c>
      <c r="G180" s="18">
        <v>208175.9</v>
      </c>
      <c r="H180" s="18">
        <v>219132.52632</v>
      </c>
      <c r="I180" s="18">
        <v>10956.62632000001</v>
      </c>
      <c r="J180" s="18">
        <v>208175.9</v>
      </c>
      <c r="K180" s="18">
        <v>178606.21053000001</v>
      </c>
      <c r="L180" s="18">
        <v>8930.310530000017</v>
      </c>
      <c r="M180" s="18">
        <v>169675.9</v>
      </c>
      <c r="N180" s="18">
        <v>81.506024472688608</v>
      </c>
      <c r="O180" s="18">
        <v>81.506024474876938</v>
      </c>
      <c r="P180" s="18">
        <v>81.506024472573429</v>
      </c>
      <c r="Q180" s="18">
        <f>VLOOKUP($C180,'[1]Лист 1'!$C$5:$M$218,9,0)</f>
        <v>0</v>
      </c>
      <c r="R180" s="18">
        <f>VLOOKUP($C180,'[1]Лист 1'!$C$5:$M$218,10,0)</f>
        <v>0</v>
      </c>
      <c r="S180" s="18">
        <f>VLOOKUP($C180,'[1]Лист 1'!$C$5:$M$218,11,0)</f>
        <v>0</v>
      </c>
      <c r="T180" s="18">
        <f t="shared" si="7"/>
        <v>0</v>
      </c>
      <c r="U180" s="18">
        <f t="shared" si="8"/>
        <v>0</v>
      </c>
      <c r="V180" s="18">
        <f t="shared" si="9"/>
        <v>0</v>
      </c>
    </row>
    <row r="181" spans="1:22" s="5" customFormat="1" ht="30" x14ac:dyDescent="0.25">
      <c r="A181" s="9" t="s">
        <v>307</v>
      </c>
      <c r="B181" s="4"/>
      <c r="C181" s="13" t="s">
        <v>187</v>
      </c>
      <c r="D181" s="14"/>
      <c r="E181" s="18">
        <v>81280.210529999997</v>
      </c>
      <c r="F181" s="18">
        <v>4064.0105299999996</v>
      </c>
      <c r="G181" s="18">
        <v>77216.2</v>
      </c>
      <c r="H181" s="18">
        <v>81280.210529999997</v>
      </c>
      <c r="I181" s="18">
        <v>4064.0105299999996</v>
      </c>
      <c r="J181" s="18">
        <v>77216.2</v>
      </c>
      <c r="K181" s="18">
        <v>81280.210529999982</v>
      </c>
      <c r="L181" s="18">
        <v>4064.0105199999962</v>
      </c>
      <c r="M181" s="18">
        <v>77216.200009999986</v>
      </c>
      <c r="N181" s="18">
        <v>99.999999999999972</v>
      </c>
      <c r="O181" s="18">
        <v>99.999999753937558</v>
      </c>
      <c r="P181" s="18">
        <v>100.00000001295064</v>
      </c>
      <c r="Q181" s="18">
        <f>VLOOKUP($C181,'[1]Лист 1'!$C$5:$M$218,9,0)</f>
        <v>86343.789479999992</v>
      </c>
      <c r="R181" s="18">
        <f>VLOOKUP($C181,'[1]Лист 1'!$C$5:$M$218,10,0)</f>
        <v>4317.1894900000043</v>
      </c>
      <c r="S181" s="18">
        <f>VLOOKUP($C181,'[1]Лист 1'!$C$5:$M$218,11,0)</f>
        <v>82026.599989999988</v>
      </c>
      <c r="T181" s="18">
        <f t="shared" si="7"/>
        <v>94.135560900795426</v>
      </c>
      <c r="U181" s="18">
        <f t="shared" si="8"/>
        <v>94.135560401357139</v>
      </c>
      <c r="V181" s="18">
        <f t="shared" si="9"/>
        <v>94.135560927081642</v>
      </c>
    </row>
    <row r="182" spans="1:22" s="5" customFormat="1" ht="45" x14ac:dyDescent="0.25">
      <c r="A182" s="9" t="s">
        <v>308</v>
      </c>
      <c r="B182" s="4"/>
      <c r="C182" s="13" t="s">
        <v>188</v>
      </c>
      <c r="D182" s="14"/>
      <c r="E182" s="18">
        <v>549755.36841999996</v>
      </c>
      <c r="F182" s="18">
        <v>27487.768419999979</v>
      </c>
      <c r="G182" s="18">
        <v>522267.6</v>
      </c>
      <c r="H182" s="18">
        <v>549755.36842000007</v>
      </c>
      <c r="I182" s="18">
        <v>27487.768420000095</v>
      </c>
      <c r="J182" s="18">
        <v>522267.6</v>
      </c>
      <c r="K182" s="18">
        <v>548351.52410000004</v>
      </c>
      <c r="L182" s="18">
        <v>27417.576180000033</v>
      </c>
      <c r="M182" s="18">
        <v>520933.94792000001</v>
      </c>
      <c r="N182" s="18">
        <v>99.744641998852202</v>
      </c>
      <c r="O182" s="18">
        <v>99.744641911531133</v>
      </c>
      <c r="P182" s="18">
        <v>99.74464200344805</v>
      </c>
      <c r="Q182" s="18">
        <f>VLOOKUP($C182,'[1]Лист 1'!$C$5:$M$218,9,0)</f>
        <v>316253.13062999997</v>
      </c>
      <c r="R182" s="18">
        <f>VLOOKUP($C182,'[1]Лист 1'!$C$5:$M$218,10,0)</f>
        <v>15812.656550000014</v>
      </c>
      <c r="S182" s="18">
        <f>VLOOKUP($C182,'[1]Лист 1'!$C$5:$M$218,11,0)</f>
        <v>300440.47407999996</v>
      </c>
      <c r="T182" s="18">
        <f t="shared" si="7"/>
        <v>173.39006984931427</v>
      </c>
      <c r="U182" s="18">
        <f t="shared" si="8"/>
        <v>173.39006948835555</v>
      </c>
      <c r="V182" s="18">
        <f t="shared" si="9"/>
        <v>173.39006986831208</v>
      </c>
    </row>
    <row r="183" spans="1:22" s="5" customFormat="1" ht="30" x14ac:dyDescent="0.25">
      <c r="A183" s="9" t="s">
        <v>364</v>
      </c>
      <c r="B183" s="4"/>
      <c r="C183" s="13" t="s">
        <v>409</v>
      </c>
      <c r="D183" s="14"/>
      <c r="E183" s="18">
        <v>516476.56565999996</v>
      </c>
      <c r="F183" s="18">
        <v>5164.7656599999755</v>
      </c>
      <c r="G183" s="18">
        <v>511311.8</v>
      </c>
      <c r="H183" s="18">
        <v>516476.56566000002</v>
      </c>
      <c r="I183" s="18">
        <v>5164.7656600000337</v>
      </c>
      <c r="J183" s="18">
        <v>511311.8</v>
      </c>
      <c r="K183" s="18">
        <v>0</v>
      </c>
      <c r="L183" s="18">
        <v>0</v>
      </c>
      <c r="M183" s="18">
        <v>0</v>
      </c>
      <c r="N183" s="18">
        <v>0</v>
      </c>
      <c r="O183" s="18">
        <v>0</v>
      </c>
      <c r="P183" s="18">
        <v>0</v>
      </c>
      <c r="Q183" s="18">
        <v>0</v>
      </c>
      <c r="R183" s="18">
        <v>0</v>
      </c>
      <c r="S183" s="18">
        <v>0</v>
      </c>
      <c r="T183" s="18">
        <f t="shared" si="7"/>
        <v>0</v>
      </c>
      <c r="U183" s="18">
        <f t="shared" si="8"/>
        <v>0</v>
      </c>
      <c r="V183" s="18">
        <f t="shared" si="9"/>
        <v>0</v>
      </c>
    </row>
    <row r="184" spans="1:22" s="5" customFormat="1" ht="30" x14ac:dyDescent="0.25">
      <c r="A184" t="s">
        <v>481</v>
      </c>
      <c r="B184" s="4"/>
      <c r="C184" s="44" t="s">
        <v>465</v>
      </c>
      <c r="D184" s="45"/>
      <c r="E184" s="18">
        <v>0</v>
      </c>
      <c r="F184" s="18">
        <v>0</v>
      </c>
      <c r="G184" s="18">
        <v>0</v>
      </c>
      <c r="H184" s="18">
        <v>0</v>
      </c>
      <c r="I184" s="18">
        <v>0</v>
      </c>
      <c r="J184" s="18">
        <v>0</v>
      </c>
      <c r="K184" s="18">
        <v>0</v>
      </c>
      <c r="L184" s="18">
        <v>0</v>
      </c>
      <c r="M184" s="18">
        <v>0</v>
      </c>
      <c r="N184" s="18">
        <v>0</v>
      </c>
      <c r="O184" s="18">
        <v>0</v>
      </c>
      <c r="P184" s="18">
        <v>0</v>
      </c>
      <c r="Q184" s="46">
        <v>17591.77694</v>
      </c>
      <c r="R184" s="46">
        <v>175.91651999999885</v>
      </c>
      <c r="S184" s="46">
        <v>17415.860420000001</v>
      </c>
      <c r="T184" s="18">
        <f t="shared" si="7"/>
        <v>0</v>
      </c>
      <c r="U184" s="18">
        <f t="shared" si="8"/>
        <v>0</v>
      </c>
      <c r="V184" s="18">
        <f t="shared" si="9"/>
        <v>0</v>
      </c>
    </row>
    <row r="185" spans="1:22" s="5" customFormat="1" ht="30" x14ac:dyDescent="0.25">
      <c r="A185" t="s">
        <v>482</v>
      </c>
      <c r="B185" s="4"/>
      <c r="C185" s="44" t="s">
        <v>480</v>
      </c>
      <c r="D185" s="45"/>
      <c r="E185" s="18">
        <v>0</v>
      </c>
      <c r="F185" s="18">
        <v>0</v>
      </c>
      <c r="G185" s="18">
        <v>0</v>
      </c>
      <c r="H185" s="18">
        <v>0</v>
      </c>
      <c r="I185" s="18">
        <v>0</v>
      </c>
      <c r="J185" s="18">
        <v>0</v>
      </c>
      <c r="K185" s="18">
        <v>0</v>
      </c>
      <c r="L185" s="18">
        <v>0</v>
      </c>
      <c r="M185" s="18">
        <v>0</v>
      </c>
      <c r="N185" s="18">
        <v>0</v>
      </c>
      <c r="O185" s="18">
        <v>0</v>
      </c>
      <c r="P185" s="18">
        <v>0</v>
      </c>
      <c r="Q185" s="46">
        <v>108175.04065000001</v>
      </c>
      <c r="R185" s="46">
        <v>1081.7504300000146</v>
      </c>
      <c r="S185" s="46">
        <v>107093.29022</v>
      </c>
      <c r="T185" s="18">
        <f t="shared" si="7"/>
        <v>0</v>
      </c>
      <c r="U185" s="18">
        <f t="shared" si="8"/>
        <v>0</v>
      </c>
      <c r="V185" s="18">
        <f t="shared" si="9"/>
        <v>0</v>
      </c>
    </row>
    <row r="186" spans="1:22" s="5" customFormat="1" ht="30" x14ac:dyDescent="0.25">
      <c r="A186" s="9" t="s">
        <v>309</v>
      </c>
      <c r="B186" s="4"/>
      <c r="C186" s="13" t="s">
        <v>189</v>
      </c>
      <c r="D186" s="14"/>
      <c r="E186" s="18">
        <v>8000</v>
      </c>
      <c r="F186" s="18">
        <v>8000</v>
      </c>
      <c r="G186" s="18">
        <v>0</v>
      </c>
      <c r="H186" s="18">
        <v>8000</v>
      </c>
      <c r="I186" s="18">
        <v>8000</v>
      </c>
      <c r="J186" s="18">
        <v>0</v>
      </c>
      <c r="K186" s="18">
        <v>200</v>
      </c>
      <c r="L186" s="18">
        <v>200</v>
      </c>
      <c r="M186" s="18">
        <v>0</v>
      </c>
      <c r="N186" s="18">
        <v>2.5</v>
      </c>
      <c r="O186" s="18">
        <v>2.5</v>
      </c>
      <c r="P186" s="18">
        <v>0</v>
      </c>
      <c r="Q186" s="18">
        <f>VLOOKUP($C186,'[1]Лист 1'!$C$5:$M$218,9,0)</f>
        <v>0</v>
      </c>
      <c r="R186" s="18">
        <f>VLOOKUP($C186,'[1]Лист 1'!$C$5:$M$218,10,0)</f>
        <v>0</v>
      </c>
      <c r="S186" s="18">
        <f>VLOOKUP($C186,'[1]Лист 1'!$C$5:$M$218,11,0)</f>
        <v>0</v>
      </c>
      <c r="T186" s="18">
        <f t="shared" si="7"/>
        <v>0</v>
      </c>
      <c r="U186" s="18">
        <f t="shared" si="8"/>
        <v>0</v>
      </c>
      <c r="V186" s="18">
        <f t="shared" si="9"/>
        <v>0</v>
      </c>
    </row>
    <row r="187" spans="1:22" s="5" customFormat="1" ht="45" x14ac:dyDescent="0.25">
      <c r="A187" s="9" t="s">
        <v>310</v>
      </c>
      <c r="B187" s="4"/>
      <c r="C187" s="13" t="s">
        <v>190</v>
      </c>
      <c r="D187" s="14"/>
      <c r="E187" s="18">
        <v>97373.381640000007</v>
      </c>
      <c r="F187" s="18">
        <v>97373.381640000007</v>
      </c>
      <c r="G187" s="18">
        <v>0</v>
      </c>
      <c r="H187" s="18">
        <v>97373.384999999995</v>
      </c>
      <c r="I187" s="18">
        <v>97373.384999999995</v>
      </c>
      <c r="J187" s="18">
        <v>0</v>
      </c>
      <c r="K187" s="18">
        <v>35265.300640000001</v>
      </c>
      <c r="L187" s="18">
        <v>35265.300640000001</v>
      </c>
      <c r="M187" s="18">
        <v>0</v>
      </c>
      <c r="N187" s="18">
        <v>36.216570513595684</v>
      </c>
      <c r="O187" s="18">
        <v>36.216570513595684</v>
      </c>
      <c r="P187" s="18">
        <v>0</v>
      </c>
      <c r="Q187" s="18">
        <f>VLOOKUP($C187,'[1]Лист 1'!$C$5:$M$218,9,0)</f>
        <v>26302.262329999998</v>
      </c>
      <c r="R187" s="18">
        <f>VLOOKUP($C187,'[1]Лист 1'!$C$5:$M$218,10,0)</f>
        <v>26302.262329999998</v>
      </c>
      <c r="S187" s="18">
        <f>VLOOKUP($C187,'[1]Лист 1'!$C$5:$M$218,11,0)</f>
        <v>0</v>
      </c>
      <c r="T187" s="18">
        <f t="shared" si="7"/>
        <v>134.07706226006607</v>
      </c>
      <c r="U187" s="18">
        <f t="shared" si="8"/>
        <v>134.07706226006607</v>
      </c>
      <c r="V187" s="18">
        <f t="shared" si="9"/>
        <v>0</v>
      </c>
    </row>
    <row r="188" spans="1:22" s="5" customFormat="1" ht="30" x14ac:dyDescent="0.25">
      <c r="A188" s="9" t="s">
        <v>311</v>
      </c>
      <c r="B188" s="4"/>
      <c r="C188" s="13" t="s">
        <v>193</v>
      </c>
      <c r="D188" s="14"/>
      <c r="E188" s="18">
        <v>241381.59849999999</v>
      </c>
      <c r="F188" s="18">
        <v>241381.59849999999</v>
      </c>
      <c r="G188" s="18">
        <v>0</v>
      </c>
      <c r="H188" s="18">
        <v>241381.60649999999</v>
      </c>
      <c r="I188" s="18">
        <v>241381.60649999999</v>
      </c>
      <c r="J188" s="18">
        <v>0</v>
      </c>
      <c r="K188" s="18">
        <v>93241.89056</v>
      </c>
      <c r="L188" s="18">
        <v>93241.89056</v>
      </c>
      <c r="M188" s="18">
        <v>0</v>
      </c>
      <c r="N188" s="18">
        <v>38.628415773676608</v>
      </c>
      <c r="O188" s="18">
        <v>38.628415773676608</v>
      </c>
      <c r="P188" s="18">
        <v>0</v>
      </c>
      <c r="Q188" s="18">
        <f>VLOOKUP($C188,'[1]Лист 1'!$C$5:$M$218,9,0)</f>
        <v>84512.373500000002</v>
      </c>
      <c r="R188" s="18">
        <f>VLOOKUP($C188,'[1]Лист 1'!$C$5:$M$218,10,0)</f>
        <v>84512.373500000002</v>
      </c>
      <c r="S188" s="18">
        <f>VLOOKUP($C188,'[1]Лист 1'!$C$5:$M$218,11,0)</f>
        <v>0</v>
      </c>
      <c r="T188" s="18">
        <f t="shared" si="7"/>
        <v>110.32927688393464</v>
      </c>
      <c r="U188" s="18">
        <f t="shared" si="8"/>
        <v>110.32927688393464</v>
      </c>
      <c r="V188" s="18">
        <f t="shared" si="9"/>
        <v>0</v>
      </c>
    </row>
    <row r="189" spans="1:22" s="5" customFormat="1" ht="90" x14ac:dyDescent="0.25">
      <c r="A189" s="9" t="s">
        <v>428</v>
      </c>
      <c r="B189" s="4"/>
      <c r="C189" s="13" t="s">
        <v>433</v>
      </c>
      <c r="D189" s="14"/>
      <c r="E189" s="18">
        <v>0</v>
      </c>
      <c r="F189" s="18">
        <v>0</v>
      </c>
      <c r="G189" s="18">
        <v>0</v>
      </c>
      <c r="H189" s="18">
        <v>9699.4629999999997</v>
      </c>
      <c r="I189" s="18">
        <v>9699.4629999999997</v>
      </c>
      <c r="J189" s="18">
        <v>0</v>
      </c>
      <c r="K189" s="18">
        <v>961.25274000000002</v>
      </c>
      <c r="L189" s="18">
        <v>961.25274000000002</v>
      </c>
      <c r="M189" s="18">
        <v>0</v>
      </c>
      <c r="N189" s="18">
        <v>9.9103707081515751</v>
      </c>
      <c r="O189" s="18">
        <v>9.9103707081515751</v>
      </c>
      <c r="P189" s="18">
        <v>0</v>
      </c>
      <c r="Q189" s="18">
        <v>0</v>
      </c>
      <c r="R189" s="18">
        <v>0</v>
      </c>
      <c r="S189" s="18">
        <v>0</v>
      </c>
      <c r="T189" s="18">
        <f t="shared" si="7"/>
        <v>0</v>
      </c>
      <c r="U189" s="18">
        <f t="shared" si="8"/>
        <v>0</v>
      </c>
      <c r="V189" s="18">
        <f t="shared" si="9"/>
        <v>0</v>
      </c>
    </row>
    <row r="190" spans="1:22" s="5" customFormat="1" ht="57" hidden="1" x14ac:dyDescent="0.25">
      <c r="A190" s="9" t="s">
        <v>58</v>
      </c>
      <c r="B190" s="50">
        <v>17</v>
      </c>
      <c r="C190" s="49" t="s">
        <v>59</v>
      </c>
      <c r="D190" s="50" t="s">
        <v>60</v>
      </c>
      <c r="E190" s="51">
        <v>185163.03858000002</v>
      </c>
      <c r="F190" s="51">
        <v>25824.438580000016</v>
      </c>
      <c r="G190" s="51">
        <v>159338.6</v>
      </c>
      <c r="H190" s="51">
        <v>192162.63849999997</v>
      </c>
      <c r="I190" s="51">
        <v>27574.448000000004</v>
      </c>
      <c r="J190" s="51">
        <v>164588.19049999997</v>
      </c>
      <c r="K190" s="51">
        <v>70693.471319999982</v>
      </c>
      <c r="L190" s="51">
        <v>8098.9214499999871</v>
      </c>
      <c r="M190" s="51">
        <v>62594.549869999988</v>
      </c>
      <c r="N190" s="51">
        <v>36.788353798545494</v>
      </c>
      <c r="O190" s="51">
        <v>29.371109985592408</v>
      </c>
      <c r="P190" s="51">
        <v>38.031009199290025</v>
      </c>
      <c r="Q190" s="51">
        <f>VLOOKUP($C190,'[1]Лист 1'!$C$5:$M$218,9,0)</f>
        <v>63123.539809999995</v>
      </c>
      <c r="R190" s="51">
        <f>VLOOKUP($C190,'[1]Лист 1'!$C$5:$M$218,10,0)</f>
        <v>6903.6085399999938</v>
      </c>
      <c r="S190" s="51">
        <f>VLOOKUP($C190,'[1]Лист 1'!$C$5:$M$218,11,0)</f>
        <v>56219.931270000001</v>
      </c>
      <c r="T190" s="51">
        <f t="shared" si="7"/>
        <v>111.99224811026957</v>
      </c>
      <c r="U190" s="51">
        <f t="shared" si="8"/>
        <v>117.31432051910629</v>
      </c>
      <c r="V190" s="51">
        <f t="shared" si="9"/>
        <v>111.33871645873322</v>
      </c>
    </row>
    <row r="191" spans="1:22" s="9" customFormat="1" x14ac:dyDescent="0.25">
      <c r="A191" s="9" t="s">
        <v>365</v>
      </c>
      <c r="B191" s="4"/>
      <c r="C191" s="19" t="s">
        <v>378</v>
      </c>
      <c r="D191" s="4"/>
      <c r="E191" s="18">
        <v>9224.7000000000007</v>
      </c>
      <c r="F191" s="18">
        <v>0</v>
      </c>
      <c r="G191" s="18">
        <v>9224.7000000000007</v>
      </c>
      <c r="H191" s="18">
        <v>9224.7000000000007</v>
      </c>
      <c r="I191" s="18">
        <v>0</v>
      </c>
      <c r="J191" s="18">
        <v>9224.7000000000007</v>
      </c>
      <c r="K191" s="18">
        <v>1691.9628400000001</v>
      </c>
      <c r="L191" s="18">
        <v>0</v>
      </c>
      <c r="M191" s="18">
        <v>1691.9628400000001</v>
      </c>
      <c r="N191" s="18">
        <v>18.341657072858737</v>
      </c>
      <c r="O191" s="18">
        <v>0</v>
      </c>
      <c r="P191" s="18">
        <v>18.341657072858737</v>
      </c>
      <c r="Q191" s="18">
        <f>VLOOKUP($C191,'[1]Лист 1'!$C$5:$M$218,9,0)</f>
        <v>5362.78622</v>
      </c>
      <c r="R191" s="18">
        <f>VLOOKUP($C191,'[1]Лист 1'!$C$5:$M$218,10,0)</f>
        <v>0</v>
      </c>
      <c r="S191" s="18">
        <f>VLOOKUP($C191,'[1]Лист 1'!$C$5:$M$218,11,0)</f>
        <v>5362.78622</v>
      </c>
      <c r="T191" s="18">
        <f t="shared" si="7"/>
        <v>31.550070627279268</v>
      </c>
      <c r="U191" s="18">
        <f t="shared" si="8"/>
        <v>0</v>
      </c>
      <c r="V191" s="18">
        <f t="shared" si="9"/>
        <v>31.550070627279268</v>
      </c>
    </row>
    <row r="192" spans="1:22" s="9" customFormat="1" ht="30" x14ac:dyDescent="0.25">
      <c r="A192" s="9" t="s">
        <v>415</v>
      </c>
      <c r="B192" s="4"/>
      <c r="C192" s="19" t="s">
        <v>417</v>
      </c>
      <c r="D192" s="4"/>
      <c r="E192" s="18">
        <v>0</v>
      </c>
      <c r="F192" s="18">
        <v>0</v>
      </c>
      <c r="G192" s="18">
        <v>0</v>
      </c>
      <c r="H192" s="18">
        <v>5249.5905000000002</v>
      </c>
      <c r="I192" s="18">
        <v>0</v>
      </c>
      <c r="J192" s="18">
        <v>5249.5905000000002</v>
      </c>
      <c r="K192" s="18">
        <v>5249.5905000000002</v>
      </c>
      <c r="L192" s="18">
        <v>0</v>
      </c>
      <c r="M192" s="18">
        <v>5249.5905000000002</v>
      </c>
      <c r="N192" s="18">
        <v>100</v>
      </c>
      <c r="O192" s="18">
        <v>0</v>
      </c>
      <c r="P192" s="18">
        <v>100</v>
      </c>
      <c r="Q192" s="18">
        <f>VLOOKUP($C192,'[1]Лист 1'!$C$5:$M$218,9,0)</f>
        <v>0</v>
      </c>
      <c r="R192" s="18">
        <f>VLOOKUP($C192,'[1]Лист 1'!$C$5:$M$218,10,0)</f>
        <v>0</v>
      </c>
      <c r="S192" s="18">
        <f>VLOOKUP($C192,'[1]Лист 1'!$C$5:$M$218,11,0)</f>
        <v>0</v>
      </c>
      <c r="T192" s="18">
        <f t="shared" si="7"/>
        <v>0</v>
      </c>
      <c r="U192" s="18">
        <f t="shared" si="8"/>
        <v>0</v>
      </c>
      <c r="V192" s="18">
        <f t="shared" si="9"/>
        <v>0</v>
      </c>
    </row>
    <row r="193" spans="1:22" s="5" customFormat="1" ht="45" x14ac:dyDescent="0.25">
      <c r="A193" s="9" t="s">
        <v>312</v>
      </c>
      <c r="B193" s="4"/>
      <c r="C193" s="13" t="s">
        <v>122</v>
      </c>
      <c r="D193" s="14"/>
      <c r="E193" s="18">
        <v>175938.33858000001</v>
      </c>
      <c r="F193" s="18">
        <v>25824.438580000016</v>
      </c>
      <c r="G193" s="18">
        <v>150113.9</v>
      </c>
      <c r="H193" s="18">
        <v>177688.34799999997</v>
      </c>
      <c r="I193" s="18">
        <v>27574.448000000004</v>
      </c>
      <c r="J193" s="18">
        <v>150113.89999999997</v>
      </c>
      <c r="K193" s="18">
        <v>63751.917979999977</v>
      </c>
      <c r="L193" s="18">
        <v>8098.9214499999871</v>
      </c>
      <c r="M193" s="18">
        <v>55652.996529999989</v>
      </c>
      <c r="N193" s="18">
        <v>35.87850227523078</v>
      </c>
      <c r="O193" s="18">
        <v>29.371109985592408</v>
      </c>
      <c r="P193" s="18">
        <v>37.073846279391844</v>
      </c>
      <c r="Q193" s="18">
        <f>VLOOKUP($C193,'[1]Лист 1'!$C$5:$M$218,9,0)</f>
        <v>57760.753589999993</v>
      </c>
      <c r="R193" s="18">
        <f>VLOOKUP($C193,'[1]Лист 1'!$C$5:$M$218,10,0)</f>
        <v>6903.6085399999938</v>
      </c>
      <c r="S193" s="18">
        <f>VLOOKUP($C193,'[1]Лист 1'!$C$5:$M$218,11,0)</f>
        <v>50857.145049999999</v>
      </c>
      <c r="T193" s="18">
        <f t="shared" si="7"/>
        <v>110.37237919803944</v>
      </c>
      <c r="U193" s="18">
        <f t="shared" si="8"/>
        <v>117.31432051910629</v>
      </c>
      <c r="V193" s="18">
        <f t="shared" si="9"/>
        <v>109.43004463833934</v>
      </c>
    </row>
    <row r="194" spans="1:22" s="5" customFormat="1" ht="57" hidden="1" x14ac:dyDescent="0.25">
      <c r="A194" s="12">
        <v>30</v>
      </c>
      <c r="B194" s="50">
        <v>18</v>
      </c>
      <c r="C194" s="49" t="s">
        <v>418</v>
      </c>
      <c r="D194" s="50" t="s">
        <v>420</v>
      </c>
      <c r="E194" s="51">
        <v>0</v>
      </c>
      <c r="F194" s="51">
        <v>0</v>
      </c>
      <c r="G194" s="51">
        <v>0</v>
      </c>
      <c r="H194" s="51">
        <v>1300.63158</v>
      </c>
      <c r="I194" s="51">
        <v>65.031580000000076</v>
      </c>
      <c r="J194" s="51">
        <v>1235.5999999999999</v>
      </c>
      <c r="K194" s="51">
        <v>0</v>
      </c>
      <c r="L194" s="51">
        <v>0</v>
      </c>
      <c r="M194" s="51">
        <v>0</v>
      </c>
      <c r="N194" s="51">
        <v>0</v>
      </c>
      <c r="O194" s="51">
        <v>0</v>
      </c>
      <c r="P194" s="51">
        <v>0</v>
      </c>
      <c r="Q194" s="51">
        <f>VLOOKUP($C194,'[1]Лист 1'!$C$5:$M$218,9,0)</f>
        <v>0</v>
      </c>
      <c r="R194" s="51">
        <f>VLOOKUP($C194,'[1]Лист 1'!$C$5:$M$218,10,0)</f>
        <v>0</v>
      </c>
      <c r="S194" s="51">
        <f>VLOOKUP($C194,'[1]Лист 1'!$C$5:$M$218,11,0)</f>
        <v>0</v>
      </c>
      <c r="T194" s="51">
        <f t="shared" si="7"/>
        <v>0</v>
      </c>
      <c r="U194" s="51">
        <f t="shared" si="8"/>
        <v>0</v>
      </c>
      <c r="V194" s="51">
        <f t="shared" si="9"/>
        <v>0</v>
      </c>
    </row>
    <row r="195" spans="1:22" s="5" customFormat="1" ht="30" x14ac:dyDescent="0.25">
      <c r="A195" s="21" t="s">
        <v>416</v>
      </c>
      <c r="B195" s="4"/>
      <c r="C195" s="13" t="s">
        <v>419</v>
      </c>
      <c r="D195" s="14"/>
      <c r="E195" s="18">
        <v>0</v>
      </c>
      <c r="F195" s="18">
        <v>0</v>
      </c>
      <c r="G195" s="18">
        <v>0</v>
      </c>
      <c r="H195" s="18">
        <v>1300.63158</v>
      </c>
      <c r="I195" s="18">
        <v>65.031580000000076</v>
      </c>
      <c r="J195" s="18">
        <v>1235.5999999999999</v>
      </c>
      <c r="K195" s="18">
        <v>0</v>
      </c>
      <c r="L195" s="18">
        <v>0</v>
      </c>
      <c r="M195" s="18">
        <v>0</v>
      </c>
      <c r="N195" s="18">
        <v>0</v>
      </c>
      <c r="O195" s="18">
        <v>0</v>
      </c>
      <c r="P195" s="18">
        <v>0</v>
      </c>
      <c r="Q195" s="18">
        <f>VLOOKUP($C195,'[1]Лист 1'!$C$5:$M$218,9,0)</f>
        <v>0</v>
      </c>
      <c r="R195" s="18">
        <f>VLOOKUP($C195,'[1]Лист 1'!$C$5:$M$218,10,0)</f>
        <v>0</v>
      </c>
      <c r="S195" s="18">
        <f>VLOOKUP($C195,'[1]Лист 1'!$C$5:$M$218,11,0)</f>
        <v>0</v>
      </c>
      <c r="T195" s="18">
        <f t="shared" si="7"/>
        <v>0</v>
      </c>
      <c r="U195" s="18">
        <f t="shared" si="8"/>
        <v>0</v>
      </c>
      <c r="V195" s="18">
        <f t="shared" si="9"/>
        <v>0</v>
      </c>
    </row>
    <row r="196" spans="1:22" s="5" customFormat="1" ht="57" hidden="1" x14ac:dyDescent="0.25">
      <c r="A196" s="9" t="s">
        <v>61</v>
      </c>
      <c r="B196" s="50">
        <v>19</v>
      </c>
      <c r="C196" s="49" t="s">
        <v>62</v>
      </c>
      <c r="D196" s="50" t="s">
        <v>63</v>
      </c>
      <c r="E196" s="51">
        <v>61951.882999999994</v>
      </c>
      <c r="F196" s="51">
        <v>61951.882999999994</v>
      </c>
      <c r="G196" s="51">
        <v>0</v>
      </c>
      <c r="H196" s="51">
        <v>126928.883</v>
      </c>
      <c r="I196" s="51">
        <v>126928.883</v>
      </c>
      <c r="J196" s="51">
        <v>0</v>
      </c>
      <c r="K196" s="51">
        <v>87329.673370000004</v>
      </c>
      <c r="L196" s="51">
        <v>87329.673370000004</v>
      </c>
      <c r="M196" s="51">
        <v>0</v>
      </c>
      <c r="N196" s="51">
        <v>68.802049861259718</v>
      </c>
      <c r="O196" s="51">
        <v>68.802049861259718</v>
      </c>
      <c r="P196" s="51">
        <v>0</v>
      </c>
      <c r="Q196" s="51">
        <f>VLOOKUP($C196,'[1]Лист 1'!$C$5:$M$218,9,0)</f>
        <v>15260.88924</v>
      </c>
      <c r="R196" s="51">
        <f>VLOOKUP($C196,'[1]Лист 1'!$C$5:$M$218,10,0)</f>
        <v>15260.88924</v>
      </c>
      <c r="S196" s="51">
        <f>VLOOKUP($C196,'[1]Лист 1'!$C$5:$M$218,11,0)</f>
        <v>0</v>
      </c>
      <c r="T196" s="51">
        <f t="shared" si="7"/>
        <v>572.24498518147948</v>
      </c>
      <c r="U196" s="51">
        <f t="shared" si="8"/>
        <v>572.24498518147948</v>
      </c>
      <c r="V196" s="51">
        <f t="shared" si="9"/>
        <v>0</v>
      </c>
    </row>
    <row r="197" spans="1:22" s="5" customFormat="1" ht="45" x14ac:dyDescent="0.25">
      <c r="A197" s="9" t="s">
        <v>313</v>
      </c>
      <c r="B197" s="4"/>
      <c r="C197" s="13" t="s">
        <v>166</v>
      </c>
      <c r="D197" s="14"/>
      <c r="E197" s="18">
        <v>61951.882999999994</v>
      </c>
      <c r="F197" s="18">
        <v>61951.882999999994</v>
      </c>
      <c r="G197" s="18">
        <v>0</v>
      </c>
      <c r="H197" s="18">
        <v>126928.883</v>
      </c>
      <c r="I197" s="18">
        <v>126928.883</v>
      </c>
      <c r="J197" s="18">
        <v>0</v>
      </c>
      <c r="K197" s="18">
        <v>87329.673370000004</v>
      </c>
      <c r="L197" s="18">
        <v>87329.673370000004</v>
      </c>
      <c r="M197" s="18">
        <v>0</v>
      </c>
      <c r="N197" s="18">
        <v>68.802049861259718</v>
      </c>
      <c r="O197" s="18">
        <v>68.802049861259718</v>
      </c>
      <c r="P197" s="18">
        <v>0</v>
      </c>
      <c r="Q197" s="18">
        <f>VLOOKUP($C197,'[1]Лист 1'!$C$5:$M$218,9,0)</f>
        <v>15260.88924</v>
      </c>
      <c r="R197" s="18">
        <f>VLOOKUP($C197,'[1]Лист 1'!$C$5:$M$218,10,0)</f>
        <v>15260.88924</v>
      </c>
      <c r="S197" s="18">
        <f>VLOOKUP($C197,'[1]Лист 1'!$C$5:$M$218,11,0)</f>
        <v>0</v>
      </c>
      <c r="T197" s="18">
        <f t="shared" si="7"/>
        <v>572.24498518147948</v>
      </c>
      <c r="U197" s="18">
        <f t="shared" si="8"/>
        <v>572.24498518147948</v>
      </c>
      <c r="V197" s="18">
        <f t="shared" si="9"/>
        <v>0</v>
      </c>
    </row>
    <row r="198" spans="1:22" s="5" customFormat="1" ht="85.5" hidden="1" x14ac:dyDescent="0.25">
      <c r="A198" s="9" t="s">
        <v>64</v>
      </c>
      <c r="B198" s="50">
        <v>20</v>
      </c>
      <c r="C198" s="49" t="s">
        <v>65</v>
      </c>
      <c r="D198" s="50" t="s">
        <v>66</v>
      </c>
      <c r="E198" s="51">
        <v>1159446.8365199999</v>
      </c>
      <c r="F198" s="51">
        <v>1159446.8365199999</v>
      </c>
      <c r="G198" s="51">
        <v>0</v>
      </c>
      <c r="H198" s="51">
        <v>1062301.55761</v>
      </c>
      <c r="I198" s="51">
        <v>1062301.55761</v>
      </c>
      <c r="J198" s="51">
        <v>0</v>
      </c>
      <c r="K198" s="51">
        <v>251071.89536000002</v>
      </c>
      <c r="L198" s="51">
        <v>251071.89536000002</v>
      </c>
      <c r="M198" s="51">
        <v>0</v>
      </c>
      <c r="N198" s="51">
        <v>23.634710272370267</v>
      </c>
      <c r="O198" s="51">
        <v>23.634710272370267</v>
      </c>
      <c r="P198" s="51">
        <v>0</v>
      </c>
      <c r="Q198" s="51">
        <f>VLOOKUP($C198,'[1]Лист 1'!$C$5:$M$218,9,0)</f>
        <v>221443.52664999999</v>
      </c>
      <c r="R198" s="51">
        <f>VLOOKUP($C198,'[1]Лист 1'!$C$5:$M$218,10,0)</f>
        <v>221443.52664999999</v>
      </c>
      <c r="S198" s="51">
        <f>VLOOKUP($C198,'[1]Лист 1'!$C$5:$M$218,11,0)</f>
        <v>0</v>
      </c>
      <c r="T198" s="51">
        <f t="shared" si="7"/>
        <v>113.37964995329432</v>
      </c>
      <c r="U198" s="51">
        <f t="shared" si="8"/>
        <v>113.37964995329432</v>
      </c>
      <c r="V198" s="51">
        <f t="shared" si="9"/>
        <v>0</v>
      </c>
    </row>
    <row r="199" spans="1:22" s="5" customFormat="1" ht="135" x14ac:dyDescent="0.25">
      <c r="A199" s="9" t="s">
        <v>314</v>
      </c>
      <c r="B199" s="4"/>
      <c r="C199" s="13" t="s">
        <v>204</v>
      </c>
      <c r="D199" s="14"/>
      <c r="E199" s="18">
        <v>753103.79999999993</v>
      </c>
      <c r="F199" s="18">
        <v>753103.79999999993</v>
      </c>
      <c r="G199" s="18">
        <v>0</v>
      </c>
      <c r="H199" s="18">
        <v>753103.8</v>
      </c>
      <c r="I199" s="18">
        <v>753103.8</v>
      </c>
      <c r="J199" s="18">
        <v>0</v>
      </c>
      <c r="K199" s="18">
        <v>201107.31700000001</v>
      </c>
      <c r="L199" s="18">
        <v>201107.31700000001</v>
      </c>
      <c r="M199" s="18">
        <v>0</v>
      </c>
      <c r="N199" s="18">
        <v>26.703797935955176</v>
      </c>
      <c r="O199" s="18">
        <v>26.703797935955176</v>
      </c>
      <c r="P199" s="18">
        <v>0</v>
      </c>
      <c r="Q199" s="46">
        <v>179932.28269999998</v>
      </c>
      <c r="R199" s="46">
        <v>179932.28269999998</v>
      </c>
      <c r="S199" s="46">
        <v>0</v>
      </c>
      <c r="T199" s="18">
        <f t="shared" ref="T199:T236" si="10">IFERROR(K199/Q199,0)*100</f>
        <v>111.76833527716927</v>
      </c>
      <c r="U199" s="18">
        <f t="shared" ref="U199:U236" si="11">IFERROR(L199/R199,0)*100</f>
        <v>111.76833527716927</v>
      </c>
      <c r="V199" s="18">
        <f t="shared" ref="V199:V236" si="12">IFERROR(M199/S199,0)*100</f>
        <v>0</v>
      </c>
    </row>
    <row r="200" spans="1:22" s="5" customFormat="1" ht="45" x14ac:dyDescent="0.25">
      <c r="A200" s="9" t="s">
        <v>315</v>
      </c>
      <c r="B200" s="4"/>
      <c r="C200" s="13" t="s">
        <v>201</v>
      </c>
      <c r="D200" s="14"/>
      <c r="E200" s="18">
        <v>150000</v>
      </c>
      <c r="F200" s="18">
        <v>150000</v>
      </c>
      <c r="G200" s="18">
        <v>0</v>
      </c>
      <c r="H200" s="18">
        <v>52854.732609999999</v>
      </c>
      <c r="I200" s="18">
        <v>52854.732609999999</v>
      </c>
      <c r="J200" s="18">
        <v>0</v>
      </c>
      <c r="K200" s="18">
        <v>7100</v>
      </c>
      <c r="L200" s="18">
        <v>7100</v>
      </c>
      <c r="M200" s="18">
        <v>0</v>
      </c>
      <c r="N200" s="18">
        <v>13.433044969480548</v>
      </c>
      <c r="O200" s="18">
        <v>13.433044969480548</v>
      </c>
      <c r="P200" s="18">
        <v>0</v>
      </c>
      <c r="Q200" s="18">
        <f>VLOOKUP($C200,'[1]Лист 1'!$C$5:$M$218,9,0)</f>
        <v>8410</v>
      </c>
      <c r="R200" s="18">
        <f>VLOOKUP($C200,'[1]Лист 1'!$C$5:$M$218,10,0)</f>
        <v>8410</v>
      </c>
      <c r="S200" s="18">
        <f>VLOOKUP($C200,'[1]Лист 1'!$C$5:$M$218,11,0)</f>
        <v>0</v>
      </c>
      <c r="T200" s="18">
        <f t="shared" si="10"/>
        <v>84.423305588585023</v>
      </c>
      <c r="U200" s="18">
        <f t="shared" si="11"/>
        <v>84.423305588585023</v>
      </c>
      <c r="V200" s="18">
        <f t="shared" si="12"/>
        <v>0</v>
      </c>
    </row>
    <row r="201" spans="1:22" s="9" customFormat="1" ht="45" x14ac:dyDescent="0.25">
      <c r="A201" s="9" t="s">
        <v>316</v>
      </c>
      <c r="B201" s="4"/>
      <c r="C201" s="13" t="s">
        <v>202</v>
      </c>
      <c r="D201" s="14"/>
      <c r="E201" s="18">
        <v>28352.9</v>
      </c>
      <c r="F201" s="18">
        <v>28352.9</v>
      </c>
      <c r="G201" s="18">
        <v>0</v>
      </c>
      <c r="H201" s="18">
        <v>28352.9</v>
      </c>
      <c r="I201" s="18">
        <v>28352.9</v>
      </c>
      <c r="J201" s="18">
        <v>0</v>
      </c>
      <c r="K201" s="18">
        <v>373.49864000000002</v>
      </c>
      <c r="L201" s="18">
        <v>373.49864000000002</v>
      </c>
      <c r="M201" s="18">
        <v>0</v>
      </c>
      <c r="N201" s="18">
        <v>1.3173207678932315</v>
      </c>
      <c r="O201" s="18">
        <v>1.3173207678932315</v>
      </c>
      <c r="P201" s="18">
        <v>0</v>
      </c>
      <c r="Q201" s="18">
        <f>VLOOKUP($C201,'[1]Лист 1'!$C$5:$M$218,9,0)</f>
        <v>321.04199999999997</v>
      </c>
      <c r="R201" s="18">
        <f>VLOOKUP($C201,'[1]Лист 1'!$C$5:$M$218,10,0)</f>
        <v>321.04199999999997</v>
      </c>
      <c r="S201" s="18">
        <f>VLOOKUP($C201,'[1]Лист 1'!$C$5:$M$218,11,0)</f>
        <v>0</v>
      </c>
      <c r="T201" s="18">
        <f t="shared" si="10"/>
        <v>116.33949452096613</v>
      </c>
      <c r="U201" s="18">
        <f t="shared" si="11"/>
        <v>116.33949452096613</v>
      </c>
      <c r="V201" s="18">
        <f t="shared" si="12"/>
        <v>0</v>
      </c>
    </row>
    <row r="202" spans="1:22" s="9" customFormat="1" ht="45" x14ac:dyDescent="0.25">
      <c r="A202" s="9" t="s">
        <v>317</v>
      </c>
      <c r="B202" s="4"/>
      <c r="C202" s="13" t="s">
        <v>203</v>
      </c>
      <c r="D202" s="14"/>
      <c r="E202" s="18">
        <v>107000</v>
      </c>
      <c r="F202" s="18">
        <v>107000</v>
      </c>
      <c r="G202" s="18">
        <v>0</v>
      </c>
      <c r="H202" s="18">
        <v>107000</v>
      </c>
      <c r="I202" s="18">
        <v>107000</v>
      </c>
      <c r="J202" s="18">
        <v>0</v>
      </c>
      <c r="K202" s="18">
        <v>0</v>
      </c>
      <c r="L202" s="18">
        <v>0</v>
      </c>
      <c r="M202" s="18">
        <v>0</v>
      </c>
      <c r="N202" s="18">
        <v>0</v>
      </c>
      <c r="O202" s="18">
        <v>0</v>
      </c>
      <c r="P202" s="18">
        <v>0</v>
      </c>
      <c r="Q202" s="18">
        <f>VLOOKUP($C202,'[1]Лист 1'!$C$5:$M$218,9,0)</f>
        <v>652.60716000000002</v>
      </c>
      <c r="R202" s="18">
        <f>VLOOKUP($C202,'[1]Лист 1'!$C$5:$M$218,10,0)</f>
        <v>652.60716000000002</v>
      </c>
      <c r="S202" s="18">
        <f>VLOOKUP($C202,'[1]Лист 1'!$C$5:$M$218,11,0)</f>
        <v>0</v>
      </c>
      <c r="T202" s="18">
        <f t="shared" si="10"/>
        <v>0</v>
      </c>
      <c r="U202" s="18">
        <f t="shared" si="11"/>
        <v>0</v>
      </c>
      <c r="V202" s="18">
        <f t="shared" si="12"/>
        <v>0</v>
      </c>
    </row>
    <row r="203" spans="1:22" s="9" customFormat="1" ht="45" x14ac:dyDescent="0.25">
      <c r="A203" s="9" t="s">
        <v>318</v>
      </c>
      <c r="B203" s="4"/>
      <c r="C203" s="13" t="s">
        <v>200</v>
      </c>
      <c r="D203" s="14"/>
      <c r="E203" s="18">
        <v>120990.13652000001</v>
      </c>
      <c r="F203" s="18">
        <v>120990.13652000001</v>
      </c>
      <c r="G203" s="18">
        <v>0</v>
      </c>
      <c r="H203" s="18">
        <v>120990.125</v>
      </c>
      <c r="I203" s="18">
        <v>120990.125</v>
      </c>
      <c r="J203" s="18">
        <v>0</v>
      </c>
      <c r="K203" s="18">
        <v>42491.079720000016</v>
      </c>
      <c r="L203" s="18">
        <v>42491.079720000016</v>
      </c>
      <c r="M203" s="18">
        <v>0</v>
      </c>
      <c r="N203" s="18">
        <v>35.119460964272925</v>
      </c>
      <c r="O203" s="18">
        <v>35.119460964272925</v>
      </c>
      <c r="P203" s="18">
        <v>0</v>
      </c>
      <c r="Q203" s="18">
        <f>VLOOKUP($C203,'[1]Лист 1'!$C$5:$M$218,9,0)</f>
        <v>32127.594789999999</v>
      </c>
      <c r="R203" s="18">
        <f>VLOOKUP($C203,'[1]Лист 1'!$C$5:$M$218,10,0)</f>
        <v>32127.594789999999</v>
      </c>
      <c r="S203" s="18">
        <f>VLOOKUP($C203,'[1]Лист 1'!$C$5:$M$218,11,0)</f>
        <v>0</v>
      </c>
      <c r="T203" s="18">
        <f t="shared" si="10"/>
        <v>132.25726979482991</v>
      </c>
      <c r="U203" s="18">
        <f t="shared" si="11"/>
        <v>132.25726979482991</v>
      </c>
      <c r="V203" s="18">
        <f t="shared" si="12"/>
        <v>0</v>
      </c>
    </row>
    <row r="204" spans="1:22" s="5" customFormat="1" ht="42.75" hidden="1" x14ac:dyDescent="0.25">
      <c r="A204" s="9"/>
      <c r="B204" s="50">
        <v>21</v>
      </c>
      <c r="C204" s="49" t="s">
        <v>377</v>
      </c>
      <c r="D204" s="50" t="s">
        <v>410</v>
      </c>
      <c r="E204" s="51">
        <v>347541.41414000001</v>
      </c>
      <c r="F204" s="51">
        <v>3475.414140000008</v>
      </c>
      <c r="G204" s="51">
        <v>344066</v>
      </c>
      <c r="H204" s="51">
        <v>347541.41655999998</v>
      </c>
      <c r="I204" s="51">
        <v>3475.4165599999251</v>
      </c>
      <c r="J204" s="51">
        <v>344066.00000000006</v>
      </c>
      <c r="K204" s="51">
        <v>83560.274139999994</v>
      </c>
      <c r="L204" s="51">
        <v>835.60344999999506</v>
      </c>
      <c r="M204" s="51">
        <v>82724.670689999999</v>
      </c>
      <c r="N204" s="51">
        <v>24.043256474893848</v>
      </c>
      <c r="O204" s="51">
        <v>24.043260299134129</v>
      </c>
      <c r="P204" s="51">
        <v>24.043256436265132</v>
      </c>
      <c r="Q204" s="51">
        <f>VLOOKUP($C204,'[1]Лист 1'!$C$5:$M$218,9,0)</f>
        <v>101206.81698999999</v>
      </c>
      <c r="R204" s="51">
        <f>VLOOKUP($C204,'[1]Лист 1'!$C$5:$M$218,10,0)</f>
        <v>1012.0674599999911</v>
      </c>
      <c r="S204" s="51">
        <f>VLOOKUP($C204,'[1]Лист 1'!$C$5:$M$218,11,0)</f>
        <v>100194.74953</v>
      </c>
      <c r="T204" s="51">
        <f t="shared" si="10"/>
        <v>82.563879217994156</v>
      </c>
      <c r="U204" s="51">
        <f t="shared" si="11"/>
        <v>82.564007146322282</v>
      </c>
      <c r="V204" s="51">
        <f t="shared" si="12"/>
        <v>82.563877925789754</v>
      </c>
    </row>
    <row r="205" spans="1:22" s="9" customFormat="1" ht="30" x14ac:dyDescent="0.25">
      <c r="A205" s="9" t="s">
        <v>366</v>
      </c>
      <c r="B205" s="4"/>
      <c r="C205" s="13" t="s">
        <v>376</v>
      </c>
      <c r="D205" s="14"/>
      <c r="E205" s="18">
        <v>347541.41414000001</v>
      </c>
      <c r="F205" s="18">
        <v>3475.414140000008</v>
      </c>
      <c r="G205" s="18">
        <v>344066</v>
      </c>
      <c r="H205" s="18">
        <v>347541.41655999998</v>
      </c>
      <c r="I205" s="18">
        <v>3475.4165599999251</v>
      </c>
      <c r="J205" s="18">
        <v>344066.00000000006</v>
      </c>
      <c r="K205" s="18">
        <v>83560.274139999994</v>
      </c>
      <c r="L205" s="18">
        <v>835.60344999999506</v>
      </c>
      <c r="M205" s="18">
        <v>82724.670689999999</v>
      </c>
      <c r="N205" s="18">
        <v>24.043256474893848</v>
      </c>
      <c r="O205" s="18">
        <v>24.043260299134129</v>
      </c>
      <c r="P205" s="18">
        <v>24.043256436265132</v>
      </c>
      <c r="Q205" s="18">
        <f>VLOOKUP($C205,'[1]Лист 1'!$C$5:$M$218,9,0)</f>
        <v>101206.81698999999</v>
      </c>
      <c r="R205" s="18">
        <f>VLOOKUP($C205,'[1]Лист 1'!$C$5:$M$218,10,0)</f>
        <v>1012.0674599999911</v>
      </c>
      <c r="S205" s="18">
        <f>VLOOKUP($C205,'[1]Лист 1'!$C$5:$M$218,11,0)</f>
        <v>100194.74953</v>
      </c>
      <c r="T205" s="18">
        <f t="shared" si="10"/>
        <v>82.563879217994156</v>
      </c>
      <c r="U205" s="18">
        <f t="shared" si="11"/>
        <v>82.564007146322282</v>
      </c>
      <c r="V205" s="18">
        <f t="shared" si="12"/>
        <v>82.563877925789754</v>
      </c>
    </row>
    <row r="206" spans="1:22" s="5" customFormat="1" ht="71.25" hidden="1" x14ac:dyDescent="0.25">
      <c r="A206" s="9" t="s">
        <v>67</v>
      </c>
      <c r="B206" s="50">
        <v>22</v>
      </c>
      <c r="C206" s="49" t="s">
        <v>106</v>
      </c>
      <c r="D206" s="50" t="s">
        <v>68</v>
      </c>
      <c r="E206" s="51">
        <v>70239.066999999995</v>
      </c>
      <c r="F206" s="51">
        <v>59859.066999999995</v>
      </c>
      <c r="G206" s="51">
        <v>10380</v>
      </c>
      <c r="H206" s="51">
        <v>76239.052790000002</v>
      </c>
      <c r="I206" s="51">
        <v>59859.052790000002</v>
      </c>
      <c r="J206" s="51">
        <v>16380</v>
      </c>
      <c r="K206" s="51">
        <v>18747.606169999999</v>
      </c>
      <c r="L206" s="51">
        <v>15742.879669999998</v>
      </c>
      <c r="M206" s="51">
        <v>3004.7265000000002</v>
      </c>
      <c r="N206" s="51">
        <v>24.590554950413885</v>
      </c>
      <c r="O206" s="51">
        <v>26.299914442732359</v>
      </c>
      <c r="P206" s="51">
        <v>18.343873626373629</v>
      </c>
      <c r="Q206" s="51">
        <f>VLOOKUP($C206,'[1]Лист 1'!$C$5:$M$218,9,0)</f>
        <v>11908.171109999999</v>
      </c>
      <c r="R206" s="51">
        <f>VLOOKUP($C206,'[1]Лист 1'!$C$5:$M$218,10,0)</f>
        <v>11908.171109999999</v>
      </c>
      <c r="S206" s="51">
        <f>VLOOKUP($C206,'[1]Лист 1'!$C$5:$M$218,11,0)</f>
        <v>0</v>
      </c>
      <c r="T206" s="51">
        <f t="shared" si="10"/>
        <v>157.43480671231302</v>
      </c>
      <c r="U206" s="51">
        <f t="shared" si="11"/>
        <v>132.20233001841709</v>
      </c>
      <c r="V206" s="51">
        <f t="shared" si="12"/>
        <v>0</v>
      </c>
    </row>
    <row r="207" spans="1:22" s="5" customFormat="1" ht="45" x14ac:dyDescent="0.25">
      <c r="A207" s="9" t="s">
        <v>319</v>
      </c>
      <c r="B207" s="4"/>
      <c r="C207" s="13" t="s">
        <v>108</v>
      </c>
      <c r="D207" s="14"/>
      <c r="E207" s="18">
        <v>10526.32</v>
      </c>
      <c r="F207" s="18">
        <v>526.31999999999971</v>
      </c>
      <c r="G207" s="18">
        <v>10000</v>
      </c>
      <c r="H207" s="18">
        <v>10526.315789999999</v>
      </c>
      <c r="I207" s="18">
        <v>526.31578999999874</v>
      </c>
      <c r="J207" s="18">
        <v>10000</v>
      </c>
      <c r="K207" s="18">
        <v>3162.87</v>
      </c>
      <c r="L207" s="18">
        <v>158.14349999999968</v>
      </c>
      <c r="M207" s="18">
        <v>3004.7265000000002</v>
      </c>
      <c r="N207" s="18">
        <v>30.047264998497642</v>
      </c>
      <c r="O207" s="18">
        <v>30.047264969952746</v>
      </c>
      <c r="P207" s="18">
        <v>30.047264999999999</v>
      </c>
      <c r="Q207" s="18">
        <f>VLOOKUP($C207,'[1]Лист 1'!$C$5:$M$218,9,0)</f>
        <v>0</v>
      </c>
      <c r="R207" s="18">
        <f>VLOOKUP($C207,'[1]Лист 1'!$C$5:$M$218,10,0)</f>
        <v>0</v>
      </c>
      <c r="S207" s="18">
        <f>VLOOKUP($C207,'[1]Лист 1'!$C$5:$M$218,11,0)</f>
        <v>0</v>
      </c>
      <c r="T207" s="18">
        <f t="shared" si="10"/>
        <v>0</v>
      </c>
      <c r="U207" s="18">
        <f t="shared" si="11"/>
        <v>0</v>
      </c>
      <c r="V207" s="18">
        <f t="shared" si="12"/>
        <v>0</v>
      </c>
    </row>
    <row r="208" spans="1:22" s="5" customFormat="1" ht="60" x14ac:dyDescent="0.25">
      <c r="A208" s="9" t="s">
        <v>320</v>
      </c>
      <c r="B208" s="4"/>
      <c r="C208" s="13" t="s">
        <v>109</v>
      </c>
      <c r="D208" s="14"/>
      <c r="E208" s="18">
        <v>22615</v>
      </c>
      <c r="F208" s="18">
        <v>22615</v>
      </c>
      <c r="G208" s="18">
        <v>0</v>
      </c>
      <c r="H208" s="18">
        <v>28615</v>
      </c>
      <c r="I208" s="18">
        <v>22615</v>
      </c>
      <c r="J208" s="18">
        <v>6000</v>
      </c>
      <c r="K208" s="18">
        <v>4142</v>
      </c>
      <c r="L208" s="18">
        <v>4142</v>
      </c>
      <c r="M208" s="18">
        <v>0</v>
      </c>
      <c r="N208" s="18">
        <v>14.474925738249169</v>
      </c>
      <c r="O208" s="18">
        <v>18.315277470705286</v>
      </c>
      <c r="P208" s="18">
        <v>0</v>
      </c>
      <c r="Q208" s="18">
        <f>VLOOKUP($C208,'[1]Лист 1'!$C$5:$M$218,9,0)</f>
        <v>3975</v>
      </c>
      <c r="R208" s="18">
        <f>VLOOKUP($C208,'[1]Лист 1'!$C$5:$M$218,10,0)</f>
        <v>3975</v>
      </c>
      <c r="S208" s="18">
        <f>VLOOKUP($C208,'[1]Лист 1'!$C$5:$M$218,11,0)</f>
        <v>0</v>
      </c>
      <c r="T208" s="18">
        <f t="shared" si="10"/>
        <v>104.20125786163521</v>
      </c>
      <c r="U208" s="18">
        <f t="shared" si="11"/>
        <v>104.20125786163521</v>
      </c>
      <c r="V208" s="18">
        <f t="shared" si="12"/>
        <v>0</v>
      </c>
    </row>
    <row r="209" spans="1:22" s="5" customFormat="1" ht="60" x14ac:dyDescent="0.25">
      <c r="A209" s="9" t="s">
        <v>321</v>
      </c>
      <c r="B209" s="4"/>
      <c r="C209" s="13" t="s">
        <v>110</v>
      </c>
      <c r="D209" s="14"/>
      <c r="E209" s="18">
        <v>1800</v>
      </c>
      <c r="F209" s="18">
        <v>1800</v>
      </c>
      <c r="G209" s="18">
        <v>0</v>
      </c>
      <c r="H209" s="18">
        <v>1800</v>
      </c>
      <c r="I209" s="18">
        <v>1800</v>
      </c>
      <c r="J209" s="18">
        <v>0</v>
      </c>
      <c r="K209" s="18">
        <v>0</v>
      </c>
      <c r="L209" s="18">
        <v>0</v>
      </c>
      <c r="M209" s="18">
        <v>0</v>
      </c>
      <c r="N209" s="18">
        <v>0</v>
      </c>
      <c r="O209" s="18">
        <v>0</v>
      </c>
      <c r="P209" s="18">
        <v>0</v>
      </c>
      <c r="Q209" s="18">
        <f>VLOOKUP($C209,'[1]Лист 1'!$C$5:$M$218,9,0)</f>
        <v>0</v>
      </c>
      <c r="R209" s="18">
        <f>VLOOKUP($C209,'[1]Лист 1'!$C$5:$M$218,10,0)</f>
        <v>0</v>
      </c>
      <c r="S209" s="18">
        <f>VLOOKUP($C209,'[1]Лист 1'!$C$5:$M$218,11,0)</f>
        <v>0</v>
      </c>
      <c r="T209" s="18">
        <f t="shared" si="10"/>
        <v>0</v>
      </c>
      <c r="U209" s="18">
        <f t="shared" si="11"/>
        <v>0</v>
      </c>
      <c r="V209" s="18">
        <f t="shared" si="12"/>
        <v>0</v>
      </c>
    </row>
    <row r="210" spans="1:22" s="5" customFormat="1" ht="60" x14ac:dyDescent="0.25">
      <c r="A210" s="9" t="s">
        <v>322</v>
      </c>
      <c r="B210" s="4"/>
      <c r="C210" s="13" t="s">
        <v>111</v>
      </c>
      <c r="D210" s="14"/>
      <c r="E210" s="18">
        <v>30447.746999999999</v>
      </c>
      <c r="F210" s="18">
        <v>30447.746999999999</v>
      </c>
      <c r="G210" s="18">
        <v>0</v>
      </c>
      <c r="H210" s="18">
        <v>30447.737000000001</v>
      </c>
      <c r="I210" s="18">
        <v>30447.737000000001</v>
      </c>
      <c r="J210" s="18">
        <v>0</v>
      </c>
      <c r="K210" s="18">
        <v>11182.736169999998</v>
      </c>
      <c r="L210" s="18">
        <v>11182.736169999998</v>
      </c>
      <c r="M210" s="18">
        <v>0</v>
      </c>
      <c r="N210" s="18">
        <v>36.727643075739905</v>
      </c>
      <c r="O210" s="18">
        <v>36.727643075739905</v>
      </c>
      <c r="P210" s="18">
        <v>0</v>
      </c>
      <c r="Q210" s="18">
        <f>VLOOKUP($C210,'[1]Лист 1'!$C$5:$M$218,9,0)</f>
        <v>7733.1711100000002</v>
      </c>
      <c r="R210" s="18">
        <f>VLOOKUP($C210,'[1]Лист 1'!$C$5:$M$218,10,0)</f>
        <v>7733.1711100000002</v>
      </c>
      <c r="S210" s="18">
        <f>VLOOKUP($C210,'[1]Лист 1'!$C$5:$M$218,11,0)</f>
        <v>0</v>
      </c>
      <c r="T210" s="18">
        <f t="shared" si="10"/>
        <v>144.60738047732141</v>
      </c>
      <c r="U210" s="18">
        <f t="shared" si="11"/>
        <v>144.60738047732141</v>
      </c>
      <c r="V210" s="18">
        <f t="shared" si="12"/>
        <v>0</v>
      </c>
    </row>
    <row r="211" spans="1:22" s="9" customFormat="1" ht="75" x14ac:dyDescent="0.25">
      <c r="A211" s="9" t="s">
        <v>323</v>
      </c>
      <c r="B211" s="4"/>
      <c r="C211" s="13" t="s">
        <v>113</v>
      </c>
      <c r="D211" s="14"/>
      <c r="E211" s="18">
        <v>400</v>
      </c>
      <c r="F211" s="18">
        <v>20</v>
      </c>
      <c r="G211" s="18">
        <v>380</v>
      </c>
      <c r="H211" s="18">
        <v>400</v>
      </c>
      <c r="I211" s="18">
        <v>20</v>
      </c>
      <c r="J211" s="18">
        <v>380</v>
      </c>
      <c r="K211" s="18">
        <v>0</v>
      </c>
      <c r="L211" s="18">
        <v>0</v>
      </c>
      <c r="M211" s="18">
        <v>0</v>
      </c>
      <c r="N211" s="18">
        <v>0</v>
      </c>
      <c r="O211" s="18">
        <v>0</v>
      </c>
      <c r="P211" s="18">
        <v>0</v>
      </c>
      <c r="Q211" s="18">
        <f>VLOOKUP($C211,'[1]Лист 1'!$C$5:$M$218,9,0)</f>
        <v>0</v>
      </c>
      <c r="R211" s="18">
        <f>VLOOKUP($C211,'[1]Лист 1'!$C$5:$M$218,10,0)</f>
        <v>0</v>
      </c>
      <c r="S211" s="18">
        <f>VLOOKUP($C211,'[1]Лист 1'!$C$5:$M$218,11,0)</f>
        <v>0</v>
      </c>
      <c r="T211" s="18">
        <f t="shared" si="10"/>
        <v>0</v>
      </c>
      <c r="U211" s="18">
        <f t="shared" si="11"/>
        <v>0</v>
      </c>
      <c r="V211" s="18">
        <f t="shared" si="12"/>
        <v>0</v>
      </c>
    </row>
    <row r="212" spans="1:22" s="9" customFormat="1" ht="30" x14ac:dyDescent="0.25">
      <c r="A212" s="9" t="s">
        <v>324</v>
      </c>
      <c r="B212" s="4"/>
      <c r="C212" s="13" t="s">
        <v>107</v>
      </c>
      <c r="D212" s="14"/>
      <c r="E212" s="18">
        <v>4450</v>
      </c>
      <c r="F212" s="18">
        <v>4450</v>
      </c>
      <c r="G212" s="18">
        <v>0</v>
      </c>
      <c r="H212" s="18">
        <v>4450</v>
      </c>
      <c r="I212" s="18">
        <v>4450</v>
      </c>
      <c r="J212" s="18">
        <v>0</v>
      </c>
      <c r="K212" s="18">
        <v>260</v>
      </c>
      <c r="L212" s="18">
        <v>260</v>
      </c>
      <c r="M212" s="18">
        <v>0</v>
      </c>
      <c r="N212" s="18">
        <v>5.8426966292134832</v>
      </c>
      <c r="O212" s="18">
        <v>5.8426966292134832</v>
      </c>
      <c r="P212" s="18">
        <v>0</v>
      </c>
      <c r="Q212" s="18">
        <f>VLOOKUP($C212,'[1]Лист 1'!$C$5:$M$218,9,0)</f>
        <v>200</v>
      </c>
      <c r="R212" s="18">
        <f>VLOOKUP($C212,'[1]Лист 1'!$C$5:$M$218,10,0)</f>
        <v>200</v>
      </c>
      <c r="S212" s="18">
        <f>VLOOKUP($C212,'[1]Лист 1'!$C$5:$M$218,11,0)</f>
        <v>0</v>
      </c>
      <c r="T212" s="18">
        <f t="shared" si="10"/>
        <v>130</v>
      </c>
      <c r="U212" s="18">
        <f t="shared" si="11"/>
        <v>130</v>
      </c>
      <c r="V212" s="18">
        <f t="shared" si="12"/>
        <v>0</v>
      </c>
    </row>
    <row r="213" spans="1:22" s="5" customFormat="1" ht="57" hidden="1" x14ac:dyDescent="0.25">
      <c r="A213" s="9" t="s">
        <v>69</v>
      </c>
      <c r="B213" s="50">
        <v>23</v>
      </c>
      <c r="C213" s="49" t="s">
        <v>70</v>
      </c>
      <c r="D213" s="50" t="s">
        <v>71</v>
      </c>
      <c r="E213" s="51">
        <v>608032.13543999998</v>
      </c>
      <c r="F213" s="51">
        <v>6082.5354400000033</v>
      </c>
      <c r="G213" s="51">
        <v>601949.6</v>
      </c>
      <c r="H213" s="51">
        <v>608032.13543999998</v>
      </c>
      <c r="I213" s="51">
        <v>6082.5354400000024</v>
      </c>
      <c r="J213" s="51">
        <v>601949.6</v>
      </c>
      <c r="K213" s="51">
        <v>233740.37247</v>
      </c>
      <c r="L213" s="51">
        <v>2337.909480000013</v>
      </c>
      <c r="M213" s="51">
        <v>231402.46299</v>
      </c>
      <c r="N213" s="51">
        <v>38.4421083765342</v>
      </c>
      <c r="O213" s="51">
        <v>38.436430055556109</v>
      </c>
      <c r="P213" s="51">
        <v>38.442165754408677</v>
      </c>
      <c r="Q213" s="51">
        <f>VLOOKUP($C213,'[1]Лист 1'!$C$5:$M$218,9,0)</f>
        <v>131305.51002000002</v>
      </c>
      <c r="R213" s="51">
        <f>VLOOKUP($C213,'[1]Лист 1'!$C$5:$M$218,10,0)</f>
        <v>1313.1032900000014</v>
      </c>
      <c r="S213" s="51">
        <f>VLOOKUP($C213,'[1]Лист 1'!$C$5:$M$218,11,0)</f>
        <v>129992.40673000002</v>
      </c>
      <c r="T213" s="51">
        <f t="shared" si="10"/>
        <v>178.0126153383795</v>
      </c>
      <c r="U213" s="51">
        <f t="shared" si="11"/>
        <v>178.04459845653199</v>
      </c>
      <c r="V213" s="51">
        <f t="shared" si="12"/>
        <v>178.0122922646037</v>
      </c>
    </row>
    <row r="214" spans="1:22" s="9" customFormat="1" ht="45" x14ac:dyDescent="0.25">
      <c r="A214" s="9" t="s">
        <v>325</v>
      </c>
      <c r="B214" s="4"/>
      <c r="C214" s="13" t="s">
        <v>192</v>
      </c>
      <c r="D214" s="14"/>
      <c r="E214" s="18">
        <v>5613.8383800000011</v>
      </c>
      <c r="F214" s="18">
        <v>56.138380000000325</v>
      </c>
      <c r="G214" s="18">
        <v>5557.7000000000007</v>
      </c>
      <c r="H214" s="18">
        <v>5613.8383800000001</v>
      </c>
      <c r="I214" s="18">
        <v>56.138380000000325</v>
      </c>
      <c r="J214" s="18">
        <v>5557.7</v>
      </c>
      <c r="K214" s="18">
        <v>5613.8383800000001</v>
      </c>
      <c r="L214" s="18">
        <v>56.138380000000325</v>
      </c>
      <c r="M214" s="18">
        <v>5557.7</v>
      </c>
      <c r="N214" s="18">
        <v>100</v>
      </c>
      <c r="O214" s="18">
        <v>100</v>
      </c>
      <c r="P214" s="18">
        <v>100</v>
      </c>
      <c r="Q214" s="18">
        <f>VLOOKUP($C214,'[1]Лист 1'!$C$5:$M$218,9,0)</f>
        <v>3086.5</v>
      </c>
      <c r="R214" s="18">
        <f>VLOOKUP($C214,'[1]Лист 1'!$C$5:$M$218,10,0)</f>
        <v>30.900000000000091</v>
      </c>
      <c r="S214" s="18">
        <f>VLOOKUP($C214,'[1]Лист 1'!$C$5:$M$218,11,0)</f>
        <v>3055.6</v>
      </c>
      <c r="T214" s="18">
        <f t="shared" si="10"/>
        <v>181.88363453750202</v>
      </c>
      <c r="U214" s="18">
        <f t="shared" si="11"/>
        <v>181.67760517799405</v>
      </c>
      <c r="V214" s="18">
        <f t="shared" si="12"/>
        <v>181.88571802591963</v>
      </c>
    </row>
    <row r="215" spans="1:22" s="9" customFormat="1" ht="30" x14ac:dyDescent="0.25">
      <c r="A215" s="9" t="s">
        <v>326</v>
      </c>
      <c r="B215" s="4"/>
      <c r="C215" s="13" t="s">
        <v>100</v>
      </c>
      <c r="D215" s="14"/>
      <c r="E215" s="18">
        <v>594875.56978999998</v>
      </c>
      <c r="F215" s="18">
        <v>5950.9697900000028</v>
      </c>
      <c r="G215" s="18">
        <v>588924.6</v>
      </c>
      <c r="H215" s="18">
        <v>594875.56978999998</v>
      </c>
      <c r="I215" s="18">
        <v>5950.9697900000028</v>
      </c>
      <c r="J215" s="18">
        <v>588924.6</v>
      </c>
      <c r="K215" s="18">
        <v>228126.53409</v>
      </c>
      <c r="L215" s="18">
        <v>2281.7711000000127</v>
      </c>
      <c r="M215" s="18">
        <v>225844.76298999999</v>
      </c>
      <c r="N215" s="18">
        <v>38.348613672357082</v>
      </c>
      <c r="O215" s="18">
        <v>38.342844620624625</v>
      </c>
      <c r="P215" s="18">
        <v>38.348671967515024</v>
      </c>
      <c r="Q215" s="18">
        <f>VLOOKUP($C215,'[1]Лист 1'!$C$5:$M$218,9,0)</f>
        <v>103979.01002000002</v>
      </c>
      <c r="R215" s="18">
        <f>VLOOKUP($C215,'[1]Лист 1'!$C$5:$M$218,10,0)</f>
        <v>1039.8036100000027</v>
      </c>
      <c r="S215" s="18">
        <f>VLOOKUP($C215,'[1]Лист 1'!$C$5:$M$218,11,0)</f>
        <v>102939.20641000001</v>
      </c>
      <c r="T215" s="18">
        <f t="shared" si="10"/>
        <v>219.39671674708254</v>
      </c>
      <c r="U215" s="18">
        <f t="shared" si="11"/>
        <v>219.44250607093073</v>
      </c>
      <c r="V215" s="18">
        <f t="shared" si="12"/>
        <v>219.3962542225897</v>
      </c>
    </row>
    <row r="216" spans="1:22" s="9" customFormat="1" ht="30" x14ac:dyDescent="0.25">
      <c r="A216" t="s">
        <v>483</v>
      </c>
      <c r="B216" s="4"/>
      <c r="C216" s="44" t="s">
        <v>484</v>
      </c>
      <c r="D216" s="45"/>
      <c r="E216" s="18">
        <v>0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18">
        <v>0</v>
      </c>
      <c r="N216" s="18">
        <v>0</v>
      </c>
      <c r="O216" s="18">
        <v>0</v>
      </c>
      <c r="P216" s="18">
        <v>0</v>
      </c>
      <c r="Q216" s="46">
        <v>24240</v>
      </c>
      <c r="R216" s="46">
        <v>242.39967999999863</v>
      </c>
      <c r="S216" s="46">
        <v>23997.600320000001</v>
      </c>
      <c r="T216" s="18">
        <f t="shared" si="10"/>
        <v>0</v>
      </c>
      <c r="U216" s="18">
        <f t="shared" si="11"/>
        <v>0</v>
      </c>
      <c r="V216" s="18">
        <f t="shared" si="12"/>
        <v>0</v>
      </c>
    </row>
    <row r="217" spans="1:22" s="9" customFormat="1" ht="30" x14ac:dyDescent="0.25">
      <c r="A217" s="9" t="s">
        <v>367</v>
      </c>
      <c r="B217" s="4"/>
      <c r="C217" s="13" t="s">
        <v>375</v>
      </c>
      <c r="D217" s="14"/>
      <c r="E217" s="18">
        <v>7542.7272700000003</v>
      </c>
      <c r="F217" s="18">
        <v>75.427270000000135</v>
      </c>
      <c r="G217" s="18">
        <v>7467.3</v>
      </c>
      <c r="H217" s="18">
        <v>7542.7272699999994</v>
      </c>
      <c r="I217" s="18">
        <v>75.427269999999226</v>
      </c>
      <c r="J217" s="18">
        <v>7467.3</v>
      </c>
      <c r="K217" s="18">
        <v>0</v>
      </c>
      <c r="L217" s="18">
        <v>0</v>
      </c>
      <c r="M217" s="18">
        <v>0</v>
      </c>
      <c r="N217" s="18">
        <v>0</v>
      </c>
      <c r="O217" s="18">
        <v>0</v>
      </c>
      <c r="P217" s="18">
        <v>0</v>
      </c>
      <c r="Q217" s="18">
        <v>0</v>
      </c>
      <c r="R217" s="18">
        <v>0</v>
      </c>
      <c r="S217" s="18">
        <v>0</v>
      </c>
      <c r="T217" s="18">
        <f t="shared" si="10"/>
        <v>0</v>
      </c>
      <c r="U217" s="18">
        <f t="shared" si="11"/>
        <v>0</v>
      </c>
      <c r="V217" s="18">
        <f t="shared" si="12"/>
        <v>0</v>
      </c>
    </row>
    <row r="218" spans="1:22" s="5" customFormat="1" ht="57" hidden="1" x14ac:dyDescent="0.25">
      <c r="A218" s="9" t="s">
        <v>327</v>
      </c>
      <c r="B218" s="50">
        <v>24</v>
      </c>
      <c r="C218" s="49" t="s">
        <v>81</v>
      </c>
      <c r="D218" s="50" t="s">
        <v>80</v>
      </c>
      <c r="E218" s="52">
        <v>242253.94854999994</v>
      </c>
      <c r="F218" s="52">
        <v>114184.54854999998</v>
      </c>
      <c r="G218" s="52">
        <v>128069.4</v>
      </c>
      <c r="H218" s="51">
        <v>271801.93031000003</v>
      </c>
      <c r="I218" s="51">
        <v>143732.53031</v>
      </c>
      <c r="J218" s="51">
        <v>128069.4</v>
      </c>
      <c r="K218" s="51">
        <v>110963.31429000001</v>
      </c>
      <c r="L218" s="51">
        <v>32862.47597</v>
      </c>
      <c r="M218" s="51">
        <v>78100.838319999995</v>
      </c>
      <c r="N218" s="51">
        <v>40.825064841681694</v>
      </c>
      <c r="O218" s="51">
        <v>22.863631426457701</v>
      </c>
      <c r="P218" s="51">
        <v>60.983215600291715</v>
      </c>
      <c r="Q218" s="51">
        <f>VLOOKUP($C218,'[1]Лист 1'!$C$5:$M$218,9,0)</f>
        <v>98599.600319999983</v>
      </c>
      <c r="R218" s="51">
        <f>VLOOKUP($C218,'[1]Лист 1'!$C$5:$M$218,10,0)</f>
        <v>26564.421039999997</v>
      </c>
      <c r="S218" s="51">
        <f>VLOOKUP($C218,'[1]Лист 1'!$C$5:$M$218,11,0)</f>
        <v>72035.179279999997</v>
      </c>
      <c r="T218" s="51">
        <f t="shared" si="10"/>
        <v>112.53931448999208</v>
      </c>
      <c r="U218" s="51">
        <f t="shared" si="11"/>
        <v>123.70860979998983</v>
      </c>
      <c r="V218" s="51">
        <f t="shared" si="12"/>
        <v>108.42041222167691</v>
      </c>
    </row>
    <row r="219" spans="1:22" s="5" customFormat="1" ht="30" x14ac:dyDescent="0.25">
      <c r="A219" s="9" t="s">
        <v>368</v>
      </c>
      <c r="B219" s="4"/>
      <c r="C219" s="13" t="s">
        <v>374</v>
      </c>
      <c r="D219" s="14"/>
      <c r="E219" s="18">
        <v>121907.26999999999</v>
      </c>
      <c r="F219" s="18">
        <v>1219.0699999999924</v>
      </c>
      <c r="G219" s="18">
        <v>120688.2</v>
      </c>
      <c r="H219" s="18">
        <v>121907.27273</v>
      </c>
      <c r="I219" s="18">
        <v>1219.0727299999999</v>
      </c>
      <c r="J219" s="18">
        <v>120688.2</v>
      </c>
      <c r="K219" s="18">
        <v>71433.978099999993</v>
      </c>
      <c r="L219" s="18">
        <v>714.33977999999479</v>
      </c>
      <c r="M219" s="18">
        <v>70719.638319999998</v>
      </c>
      <c r="N219" s="18">
        <v>58.596978260855558</v>
      </c>
      <c r="O219" s="18">
        <v>58.596978049045099</v>
      </c>
      <c r="P219" s="18">
        <v>58.596978262995059</v>
      </c>
      <c r="Q219" s="18">
        <v>0</v>
      </c>
      <c r="R219" s="18">
        <v>0</v>
      </c>
      <c r="S219" s="18">
        <v>0</v>
      </c>
      <c r="T219" s="18">
        <f t="shared" si="10"/>
        <v>0</v>
      </c>
      <c r="U219" s="18">
        <f t="shared" si="11"/>
        <v>0</v>
      </c>
      <c r="V219" s="18">
        <f t="shared" si="12"/>
        <v>0</v>
      </c>
    </row>
    <row r="220" spans="1:22" s="5" customFormat="1" ht="38.25" customHeight="1" x14ac:dyDescent="0.25">
      <c r="A220" s="9" t="s">
        <v>369</v>
      </c>
      <c r="B220" s="4"/>
      <c r="C220" s="13" t="s">
        <v>373</v>
      </c>
      <c r="D220" s="14"/>
      <c r="E220" s="18">
        <v>7455.76</v>
      </c>
      <c r="F220" s="18">
        <v>74.5600000000004</v>
      </c>
      <c r="G220" s="18">
        <v>7381.2</v>
      </c>
      <c r="H220" s="18">
        <v>7455.7575800000004</v>
      </c>
      <c r="I220" s="18">
        <v>74.557580000000598</v>
      </c>
      <c r="J220" s="18">
        <v>7381.2</v>
      </c>
      <c r="K220" s="18">
        <v>7455.7575800000004</v>
      </c>
      <c r="L220" s="18">
        <v>74.557580000000598</v>
      </c>
      <c r="M220" s="18">
        <v>7381.2</v>
      </c>
      <c r="N220" s="18">
        <v>100</v>
      </c>
      <c r="O220" s="18">
        <v>100</v>
      </c>
      <c r="P220" s="18">
        <v>100</v>
      </c>
      <c r="Q220" s="18">
        <v>0</v>
      </c>
      <c r="R220" s="18">
        <v>0</v>
      </c>
      <c r="S220" s="18">
        <v>0</v>
      </c>
      <c r="T220" s="18">
        <f t="shared" si="10"/>
        <v>0</v>
      </c>
      <c r="U220" s="18">
        <f t="shared" si="11"/>
        <v>0</v>
      </c>
      <c r="V220" s="18">
        <f t="shared" si="12"/>
        <v>0</v>
      </c>
    </row>
    <row r="221" spans="1:22" s="5" customFormat="1" ht="38.25" customHeight="1" x14ac:dyDescent="0.25">
      <c r="A221" t="s">
        <v>487</v>
      </c>
      <c r="B221" s="4"/>
      <c r="C221" s="44" t="s">
        <v>485</v>
      </c>
      <c r="D221" s="45"/>
      <c r="E221" s="18">
        <v>0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18">
        <v>0</v>
      </c>
      <c r="N221" s="18">
        <v>0</v>
      </c>
      <c r="O221" s="18">
        <v>0</v>
      </c>
      <c r="P221" s="18">
        <v>0</v>
      </c>
      <c r="Q221" s="46">
        <v>9492.02</v>
      </c>
      <c r="R221" s="46">
        <v>94.920000000000073</v>
      </c>
      <c r="S221" s="46">
        <v>9397.1</v>
      </c>
      <c r="T221" s="18">
        <f t="shared" si="10"/>
        <v>0</v>
      </c>
      <c r="U221" s="18">
        <f t="shared" si="11"/>
        <v>0</v>
      </c>
      <c r="V221" s="18">
        <f t="shared" si="12"/>
        <v>0</v>
      </c>
    </row>
    <row r="222" spans="1:22" s="5" customFormat="1" ht="38.25" customHeight="1" x14ac:dyDescent="0.25">
      <c r="A222" t="s">
        <v>488</v>
      </c>
      <c r="B222" s="4"/>
      <c r="C222" s="44" t="s">
        <v>486</v>
      </c>
      <c r="D222" s="45"/>
      <c r="E222" s="18">
        <v>0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18">
        <v>0</v>
      </c>
      <c r="N222" s="18">
        <v>0</v>
      </c>
      <c r="O222" s="18">
        <v>0</v>
      </c>
      <c r="P222" s="18">
        <v>0</v>
      </c>
      <c r="Q222" s="46">
        <v>63270.787149999996</v>
      </c>
      <c r="R222" s="46">
        <v>632.70786999999837</v>
      </c>
      <c r="S222" s="46">
        <v>62638.079279999998</v>
      </c>
      <c r="T222" s="18">
        <f t="shared" si="10"/>
        <v>0</v>
      </c>
      <c r="U222" s="18">
        <f t="shared" si="11"/>
        <v>0</v>
      </c>
      <c r="V222" s="18">
        <f t="shared" si="12"/>
        <v>0</v>
      </c>
    </row>
    <row r="223" spans="1:22" s="5" customFormat="1" ht="46.5" customHeight="1" x14ac:dyDescent="0.25">
      <c r="A223" s="9" t="s">
        <v>328</v>
      </c>
      <c r="B223" s="4"/>
      <c r="C223" s="13" t="s">
        <v>195</v>
      </c>
      <c r="D223" s="14"/>
      <c r="E223" s="18">
        <v>11250</v>
      </c>
      <c r="F223" s="18">
        <v>11250</v>
      </c>
      <c r="G223" s="18">
        <v>0</v>
      </c>
      <c r="H223" s="18">
        <v>7000</v>
      </c>
      <c r="I223" s="18">
        <v>7000</v>
      </c>
      <c r="J223" s="18">
        <v>0</v>
      </c>
      <c r="K223" s="18">
        <v>3618.4384500000001</v>
      </c>
      <c r="L223" s="18">
        <v>3618.4384500000001</v>
      </c>
      <c r="M223" s="18">
        <v>0</v>
      </c>
      <c r="N223" s="18">
        <v>51.691977857142859</v>
      </c>
      <c r="O223" s="18">
        <v>51.691977857142859</v>
      </c>
      <c r="P223" s="18">
        <v>0</v>
      </c>
      <c r="Q223" s="18">
        <f>VLOOKUP($C223,'[1]Лист 1'!$C$5:$M$218,9,0)</f>
        <v>784.05899999999997</v>
      </c>
      <c r="R223" s="18">
        <f>VLOOKUP($C223,'[1]Лист 1'!$C$5:$M$218,10,0)</f>
        <v>784.05899999999997</v>
      </c>
      <c r="S223" s="18">
        <f>VLOOKUP($C223,'[1]Лист 1'!$C$5:$M$218,11,0)</f>
        <v>0</v>
      </c>
      <c r="T223" s="18">
        <f t="shared" si="10"/>
        <v>461.50078629286827</v>
      </c>
      <c r="U223" s="18">
        <f t="shared" si="11"/>
        <v>461.50078629286827</v>
      </c>
      <c r="V223" s="18">
        <f t="shared" si="12"/>
        <v>0</v>
      </c>
    </row>
    <row r="224" spans="1:22" s="5" customFormat="1" ht="38.25" customHeight="1" x14ac:dyDescent="0.25">
      <c r="A224" s="9" t="s">
        <v>329</v>
      </c>
      <c r="B224" s="4"/>
      <c r="C224" s="13" t="s">
        <v>196</v>
      </c>
      <c r="D224" s="14"/>
      <c r="E224" s="18">
        <v>1630.4</v>
      </c>
      <c r="F224" s="18">
        <v>1630.4</v>
      </c>
      <c r="G224" s="18">
        <v>0</v>
      </c>
      <c r="H224" s="18">
        <v>1630.4</v>
      </c>
      <c r="I224" s="18">
        <v>1630.4</v>
      </c>
      <c r="J224" s="18">
        <v>0</v>
      </c>
      <c r="K224" s="18">
        <v>0</v>
      </c>
      <c r="L224" s="18">
        <v>0</v>
      </c>
      <c r="M224" s="18">
        <v>0</v>
      </c>
      <c r="N224" s="18">
        <v>0</v>
      </c>
      <c r="O224" s="18">
        <v>0</v>
      </c>
      <c r="P224" s="18">
        <v>0</v>
      </c>
      <c r="Q224" s="18">
        <f>VLOOKUP($C224,'[1]Лист 1'!$C$5:$M$218,9,0)</f>
        <v>0</v>
      </c>
      <c r="R224" s="18">
        <f>VLOOKUP($C224,'[1]Лист 1'!$C$5:$M$218,10,0)</f>
        <v>0</v>
      </c>
      <c r="S224" s="18">
        <f>VLOOKUP($C224,'[1]Лист 1'!$C$5:$M$218,11,0)</f>
        <v>0</v>
      </c>
      <c r="T224" s="18">
        <f t="shared" si="10"/>
        <v>0</v>
      </c>
      <c r="U224" s="18">
        <f t="shared" si="11"/>
        <v>0</v>
      </c>
      <c r="V224" s="18">
        <f t="shared" si="12"/>
        <v>0</v>
      </c>
    </row>
    <row r="225" spans="1:22" s="5" customFormat="1" ht="38.25" customHeight="1" x14ac:dyDescent="0.25">
      <c r="A225" s="9" t="s">
        <v>330</v>
      </c>
      <c r="B225" s="4"/>
      <c r="C225" s="13" t="s">
        <v>197</v>
      </c>
      <c r="D225" s="14"/>
      <c r="E225" s="18">
        <v>20396.400000000001</v>
      </c>
      <c r="F225" s="18">
        <v>20396.400000000001</v>
      </c>
      <c r="G225" s="18">
        <v>0</v>
      </c>
      <c r="H225" s="18">
        <v>13000</v>
      </c>
      <c r="I225" s="18">
        <v>13000</v>
      </c>
      <c r="J225" s="18">
        <v>0</v>
      </c>
      <c r="K225" s="18">
        <v>481.875</v>
      </c>
      <c r="L225" s="18">
        <v>481.875</v>
      </c>
      <c r="M225" s="18">
        <v>0</v>
      </c>
      <c r="N225" s="18">
        <v>3.7067307692307692</v>
      </c>
      <c r="O225" s="18">
        <v>3.7067307692307692</v>
      </c>
      <c r="P225" s="18">
        <v>0</v>
      </c>
      <c r="Q225" s="18">
        <f>VLOOKUP($C225,'[1]Лист 1'!$C$5:$M$218,9,0)</f>
        <v>3181.9462999999996</v>
      </c>
      <c r="R225" s="18">
        <f>VLOOKUP($C225,'[1]Лист 1'!$C$5:$M$218,10,0)</f>
        <v>3181.9462999999996</v>
      </c>
      <c r="S225" s="18">
        <f>VLOOKUP($C225,'[1]Лист 1'!$C$5:$M$218,11,0)</f>
        <v>0</v>
      </c>
      <c r="T225" s="18">
        <f t="shared" si="10"/>
        <v>15.144033071834054</v>
      </c>
      <c r="U225" s="18">
        <f t="shared" si="11"/>
        <v>15.144033071834054</v>
      </c>
      <c r="V225" s="18">
        <f t="shared" si="12"/>
        <v>0</v>
      </c>
    </row>
    <row r="226" spans="1:22" s="5" customFormat="1" ht="38.25" customHeight="1" x14ac:dyDescent="0.25">
      <c r="A226" s="9" t="s">
        <v>331</v>
      </c>
      <c r="B226" s="4"/>
      <c r="C226" s="13" t="s">
        <v>198</v>
      </c>
      <c r="D226" s="14"/>
      <c r="E226" s="18">
        <v>9201.9</v>
      </c>
      <c r="F226" s="18">
        <v>9201.9</v>
      </c>
      <c r="G226" s="18">
        <v>0</v>
      </c>
      <c r="H226" s="18">
        <v>50396.3</v>
      </c>
      <c r="I226" s="18">
        <v>50396.3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18">
        <v>0</v>
      </c>
      <c r="P226" s="18">
        <v>0</v>
      </c>
      <c r="Q226" s="18">
        <f>VLOOKUP($C226,'[1]Лист 1'!$C$5:$M$218,9,0)</f>
        <v>970.85</v>
      </c>
      <c r="R226" s="18">
        <f>VLOOKUP($C226,'[1]Лист 1'!$C$5:$M$218,10,0)</f>
        <v>970.85</v>
      </c>
      <c r="S226" s="18">
        <f>VLOOKUP($C226,'[1]Лист 1'!$C$5:$M$218,11,0)</f>
        <v>0</v>
      </c>
      <c r="T226" s="18">
        <f t="shared" si="10"/>
        <v>0</v>
      </c>
      <c r="U226" s="18">
        <f t="shared" si="11"/>
        <v>0</v>
      </c>
      <c r="V226" s="18">
        <f t="shared" si="12"/>
        <v>0</v>
      </c>
    </row>
    <row r="227" spans="1:22" s="5" customFormat="1" ht="38.25" customHeight="1" x14ac:dyDescent="0.25">
      <c r="A227" s="9" t="s">
        <v>332</v>
      </c>
      <c r="B227" s="4"/>
      <c r="C227" s="13" t="s">
        <v>199</v>
      </c>
      <c r="D227" s="14"/>
      <c r="E227" s="18">
        <v>70412.218549999991</v>
      </c>
      <c r="F227" s="18">
        <v>70412.218549999991</v>
      </c>
      <c r="G227" s="18">
        <v>0</v>
      </c>
      <c r="H227" s="18">
        <v>70412.2</v>
      </c>
      <c r="I227" s="18">
        <v>70412.2</v>
      </c>
      <c r="J227" s="18">
        <v>0</v>
      </c>
      <c r="K227" s="18">
        <v>27973.265160000003</v>
      </c>
      <c r="L227" s="18">
        <v>27973.265160000003</v>
      </c>
      <c r="M227" s="18">
        <v>0</v>
      </c>
      <c r="N227" s="18">
        <v>39.727866988959306</v>
      </c>
      <c r="O227" s="18">
        <v>39.727866988959306</v>
      </c>
      <c r="P227" s="18">
        <v>0</v>
      </c>
      <c r="Q227" s="18">
        <f>VLOOKUP($C227,'[1]Лист 1'!$C$5:$M$218,9,0)</f>
        <v>20899.937869999998</v>
      </c>
      <c r="R227" s="18">
        <f>VLOOKUP($C227,'[1]Лист 1'!$C$5:$M$218,10,0)</f>
        <v>20899.937869999998</v>
      </c>
      <c r="S227" s="18">
        <f>VLOOKUP($C227,'[1]Лист 1'!$C$5:$M$218,11,0)</f>
        <v>0</v>
      </c>
      <c r="T227" s="18">
        <f t="shared" si="10"/>
        <v>133.84377185232276</v>
      </c>
      <c r="U227" s="18">
        <f t="shared" si="11"/>
        <v>133.84377185232276</v>
      </c>
      <c r="V227" s="18">
        <f t="shared" si="12"/>
        <v>0</v>
      </c>
    </row>
    <row r="228" spans="1:22" s="5" customFormat="1" ht="57" hidden="1" x14ac:dyDescent="0.25">
      <c r="A228" s="9" t="s">
        <v>73</v>
      </c>
      <c r="B228" s="50">
        <v>25</v>
      </c>
      <c r="C228" s="49" t="s">
        <v>72</v>
      </c>
      <c r="D228" s="50" t="s">
        <v>74</v>
      </c>
      <c r="E228" s="51">
        <v>136109.89775999999</v>
      </c>
      <c r="F228" s="51">
        <v>55112.897759999993</v>
      </c>
      <c r="G228" s="51">
        <v>80997</v>
      </c>
      <c r="H228" s="51">
        <v>136109.89115000001</v>
      </c>
      <c r="I228" s="51">
        <v>55112.89115000001</v>
      </c>
      <c r="J228" s="51">
        <v>80997</v>
      </c>
      <c r="K228" s="51">
        <v>22897.28168</v>
      </c>
      <c r="L228" s="51">
        <v>22897.28168</v>
      </c>
      <c r="M228" s="51">
        <v>0</v>
      </c>
      <c r="N228" s="51">
        <v>16.822643443867012</v>
      </c>
      <c r="O228" s="51">
        <v>41.546145016563877</v>
      </c>
      <c r="P228" s="51">
        <v>0</v>
      </c>
      <c r="Q228" s="51">
        <f>VLOOKUP($C228,'[1]Лист 1'!$C$5:$M$218,9,0)</f>
        <v>387135.79327000002</v>
      </c>
      <c r="R228" s="51">
        <f>VLOOKUP($C228,'[1]Лист 1'!$C$5:$M$218,10,0)</f>
        <v>20393.39326999999</v>
      </c>
      <c r="S228" s="51">
        <f>VLOOKUP($C228,'[1]Лист 1'!$C$5:$M$218,11,0)</f>
        <v>366742.4</v>
      </c>
      <c r="T228" s="51">
        <f t="shared" si="10"/>
        <v>5.9145349198002872</v>
      </c>
      <c r="U228" s="51">
        <f t="shared" si="11"/>
        <v>112.27793911905476</v>
      </c>
      <c r="V228" s="51">
        <f t="shared" si="12"/>
        <v>0</v>
      </c>
    </row>
    <row r="229" spans="1:22" s="5" customFormat="1" ht="30" x14ac:dyDescent="0.25">
      <c r="A229" s="9" t="s">
        <v>333</v>
      </c>
      <c r="B229" s="4"/>
      <c r="C229" s="13" t="s">
        <v>179</v>
      </c>
      <c r="D229" s="14"/>
      <c r="E229" s="18">
        <v>10787.203</v>
      </c>
      <c r="F229" s="18">
        <v>10787.203</v>
      </c>
      <c r="G229" s="18">
        <v>0</v>
      </c>
      <c r="H229" s="18">
        <v>10787.2</v>
      </c>
      <c r="I229" s="18">
        <v>10787.2</v>
      </c>
      <c r="J229" s="18">
        <v>0</v>
      </c>
      <c r="K229" s="18">
        <v>6483.42</v>
      </c>
      <c r="L229" s="18">
        <v>6483.42</v>
      </c>
      <c r="M229" s="18">
        <v>0</v>
      </c>
      <c r="N229" s="18">
        <v>60.102899733016898</v>
      </c>
      <c r="O229" s="18">
        <v>60.102899733016898</v>
      </c>
      <c r="P229" s="18">
        <v>0</v>
      </c>
      <c r="Q229" s="18">
        <f>VLOOKUP($C229,'[1]Лист 1'!$C$5:$M$218,9,0)</f>
        <v>4959.5230000000001</v>
      </c>
      <c r="R229" s="18">
        <f>VLOOKUP($C229,'[1]Лист 1'!$C$5:$M$218,10,0)</f>
        <v>4959.5230000000001</v>
      </c>
      <c r="S229" s="18">
        <f>VLOOKUP($C229,'[1]Лист 1'!$C$5:$M$218,11,0)</f>
        <v>0</v>
      </c>
      <c r="T229" s="18">
        <f t="shared" si="10"/>
        <v>130.72668480416363</v>
      </c>
      <c r="U229" s="18">
        <f t="shared" si="11"/>
        <v>130.72668480416363</v>
      </c>
      <c r="V229" s="18">
        <f t="shared" si="12"/>
        <v>0</v>
      </c>
    </row>
    <row r="230" spans="1:22" s="5" customFormat="1" ht="30" x14ac:dyDescent="0.25">
      <c r="A230" s="9" t="s">
        <v>370</v>
      </c>
      <c r="B230" s="4"/>
      <c r="C230" s="13" t="s">
        <v>372</v>
      </c>
      <c r="D230" s="14"/>
      <c r="E230" s="18">
        <v>81815.149999999994</v>
      </c>
      <c r="F230" s="18">
        <v>818.14999999999418</v>
      </c>
      <c r="G230" s="18">
        <v>80997</v>
      </c>
      <c r="H230" s="18">
        <v>81815.151150000005</v>
      </c>
      <c r="I230" s="18">
        <v>818.15115000000515</v>
      </c>
      <c r="J230" s="18">
        <v>80997</v>
      </c>
      <c r="K230" s="18">
        <v>0</v>
      </c>
      <c r="L230" s="18">
        <v>0</v>
      </c>
      <c r="M230" s="18">
        <v>0</v>
      </c>
      <c r="N230" s="18">
        <v>0</v>
      </c>
      <c r="O230" s="18">
        <v>0</v>
      </c>
      <c r="P230" s="18">
        <v>0</v>
      </c>
      <c r="Q230" s="18">
        <v>0</v>
      </c>
      <c r="R230" s="18">
        <v>0</v>
      </c>
      <c r="S230" s="18">
        <v>0</v>
      </c>
      <c r="T230" s="18">
        <f t="shared" si="10"/>
        <v>0</v>
      </c>
      <c r="U230" s="18">
        <f t="shared" si="11"/>
        <v>0</v>
      </c>
      <c r="V230" s="18">
        <f t="shared" si="12"/>
        <v>0</v>
      </c>
    </row>
    <row r="231" spans="1:22" s="5" customFormat="1" ht="30" x14ac:dyDescent="0.25">
      <c r="A231" t="s">
        <v>490</v>
      </c>
      <c r="B231" s="4"/>
      <c r="C231" s="44" t="s">
        <v>489</v>
      </c>
      <c r="D231" s="45"/>
      <c r="E231" s="18">
        <v>0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18">
        <v>0</v>
      </c>
      <c r="N231" s="18">
        <v>0</v>
      </c>
      <c r="O231" s="18">
        <v>0</v>
      </c>
      <c r="P231" s="18">
        <v>0</v>
      </c>
      <c r="Q231" s="46">
        <v>370446.86868000001</v>
      </c>
      <c r="R231" s="46">
        <v>3704.4686799999909</v>
      </c>
      <c r="S231" s="46">
        <v>366742.4</v>
      </c>
      <c r="T231" s="18">
        <f t="shared" si="10"/>
        <v>0</v>
      </c>
      <c r="U231" s="18">
        <f t="shared" si="11"/>
        <v>0</v>
      </c>
      <c r="V231" s="18">
        <f t="shared" si="12"/>
        <v>0</v>
      </c>
    </row>
    <row r="232" spans="1:22" s="9" customFormat="1" ht="45" x14ac:dyDescent="0.25">
      <c r="A232" s="9" t="s">
        <v>334</v>
      </c>
      <c r="B232" s="4"/>
      <c r="C232" s="13" t="s">
        <v>180</v>
      </c>
      <c r="D232" s="14"/>
      <c r="E232" s="18">
        <v>43507.544759999997</v>
      </c>
      <c r="F232" s="18">
        <v>43507.544759999997</v>
      </c>
      <c r="G232" s="18">
        <v>0</v>
      </c>
      <c r="H232" s="18">
        <v>43507.54</v>
      </c>
      <c r="I232" s="18">
        <v>43507.54</v>
      </c>
      <c r="J232" s="18">
        <v>0</v>
      </c>
      <c r="K232" s="18">
        <v>16413.861679999998</v>
      </c>
      <c r="L232" s="18">
        <v>16413.861679999998</v>
      </c>
      <c r="M232" s="18">
        <v>0</v>
      </c>
      <c r="N232" s="18">
        <v>37.726476100464417</v>
      </c>
      <c r="O232" s="18">
        <v>37.726476100464417</v>
      </c>
      <c r="P232" s="18">
        <v>0</v>
      </c>
      <c r="Q232" s="18">
        <f>VLOOKUP($C232,'[1]Лист 1'!$C$5:$M$218,9,0)</f>
        <v>11729.401589999998</v>
      </c>
      <c r="R232" s="18">
        <f>VLOOKUP($C232,'[1]Лист 1'!$C$5:$M$218,10,0)</f>
        <v>11729.401589999998</v>
      </c>
      <c r="S232" s="18">
        <f>VLOOKUP($C232,'[1]Лист 1'!$C$5:$M$218,11,0)</f>
        <v>0</v>
      </c>
      <c r="T232" s="18">
        <f t="shared" si="10"/>
        <v>139.93775858091325</v>
      </c>
      <c r="U232" s="18">
        <f t="shared" si="11"/>
        <v>139.93775858091325</v>
      </c>
      <c r="V232" s="18">
        <f t="shared" si="12"/>
        <v>0</v>
      </c>
    </row>
    <row r="233" spans="1:22" s="5" customFormat="1" ht="57" hidden="1" x14ac:dyDescent="0.25">
      <c r="A233" s="9" t="s">
        <v>75</v>
      </c>
      <c r="B233" s="50">
        <v>26</v>
      </c>
      <c r="C233" s="49" t="s">
        <v>76</v>
      </c>
      <c r="D233" s="50" t="s">
        <v>77</v>
      </c>
      <c r="E233" s="52">
        <v>9240</v>
      </c>
      <c r="F233" s="52">
        <v>9240</v>
      </c>
      <c r="G233" s="52">
        <v>0</v>
      </c>
      <c r="H233" s="51">
        <v>9240</v>
      </c>
      <c r="I233" s="51">
        <v>9240</v>
      </c>
      <c r="J233" s="51">
        <v>0</v>
      </c>
      <c r="K233" s="51">
        <v>940.18</v>
      </c>
      <c r="L233" s="51">
        <v>940.18</v>
      </c>
      <c r="M233" s="51">
        <v>0</v>
      </c>
      <c r="N233" s="51">
        <v>10.175108225108225</v>
      </c>
      <c r="O233" s="51">
        <v>10.175108225108225</v>
      </c>
      <c r="P233" s="51">
        <v>0</v>
      </c>
      <c r="Q233" s="51">
        <f>VLOOKUP($C233,'[1]Лист 1'!$C$5:$M$218,9,0)</f>
        <v>0</v>
      </c>
      <c r="R233" s="51">
        <f>VLOOKUP($C233,'[1]Лист 1'!$C$5:$M$218,10,0)</f>
        <v>0</v>
      </c>
      <c r="S233" s="51">
        <f>VLOOKUP($C233,'[1]Лист 1'!$C$5:$M$218,11,0)</f>
        <v>0</v>
      </c>
      <c r="T233" s="51">
        <f t="shared" si="10"/>
        <v>0</v>
      </c>
      <c r="U233" s="51">
        <f t="shared" si="11"/>
        <v>0</v>
      </c>
      <c r="V233" s="51">
        <f t="shared" si="12"/>
        <v>0</v>
      </c>
    </row>
    <row r="234" spans="1:22" s="5" customFormat="1" ht="30" x14ac:dyDescent="0.25">
      <c r="A234" s="9" t="s">
        <v>335</v>
      </c>
      <c r="B234" s="4"/>
      <c r="C234" s="13" t="s">
        <v>112</v>
      </c>
      <c r="D234" s="14"/>
      <c r="E234" s="18">
        <v>9240</v>
      </c>
      <c r="F234" s="18">
        <v>9240</v>
      </c>
      <c r="G234" s="18">
        <v>0</v>
      </c>
      <c r="H234" s="18">
        <v>9240</v>
      </c>
      <c r="I234" s="18">
        <v>9240</v>
      </c>
      <c r="J234" s="18">
        <v>0</v>
      </c>
      <c r="K234" s="18">
        <v>940.18</v>
      </c>
      <c r="L234" s="18">
        <v>940.18</v>
      </c>
      <c r="M234" s="18">
        <v>0</v>
      </c>
      <c r="N234" s="18">
        <v>10.175108225108225</v>
      </c>
      <c r="O234" s="18">
        <v>10.175108225108225</v>
      </c>
      <c r="P234" s="18">
        <v>0</v>
      </c>
      <c r="Q234" s="18">
        <f>VLOOKUP($C234,'[1]Лист 1'!$C$5:$M$218,9,0)</f>
        <v>0</v>
      </c>
      <c r="R234" s="18">
        <f>VLOOKUP($C234,'[1]Лист 1'!$C$5:$M$218,10,0)</f>
        <v>0</v>
      </c>
      <c r="S234" s="18">
        <f>VLOOKUP($C234,'[1]Лист 1'!$C$5:$M$218,11,0)</f>
        <v>0</v>
      </c>
      <c r="T234" s="18">
        <f t="shared" si="10"/>
        <v>0</v>
      </c>
      <c r="U234" s="18">
        <f t="shared" si="11"/>
        <v>0</v>
      </c>
      <c r="V234" s="18">
        <f t="shared" si="12"/>
        <v>0</v>
      </c>
    </row>
    <row r="235" spans="1:22" s="5" customFormat="1" x14ac:dyDescent="0.25">
      <c r="A235" s="9"/>
      <c r="B235" s="6"/>
      <c r="C235" s="7" t="s">
        <v>78</v>
      </c>
      <c r="D235" s="6"/>
      <c r="E235" s="10">
        <v>5003487.16</v>
      </c>
      <c r="F235" s="10">
        <v>4792762.8600000003</v>
      </c>
      <c r="G235" s="10">
        <v>210724.3</v>
      </c>
      <c r="H235" s="17">
        <v>3376572.3595700003</v>
      </c>
      <c r="I235" s="17">
        <v>3148140.6007300005</v>
      </c>
      <c r="J235" s="17">
        <v>228431.75883999999</v>
      </c>
      <c r="K235" s="17">
        <v>760049.93666000012</v>
      </c>
      <c r="L235" s="17">
        <v>697392.06714000017</v>
      </c>
      <c r="M235" s="17">
        <v>62657.869519999993</v>
      </c>
      <c r="N235" s="17">
        <v>22.50951129496277</v>
      </c>
      <c r="O235" s="17">
        <v>22.152507006144731</v>
      </c>
      <c r="P235" s="17">
        <v>27.429578898390972</v>
      </c>
      <c r="Q235" s="17">
        <f>VLOOKUP($C235,'[1]Лист 1'!$C$5:$M$218,9,0)</f>
        <v>837375.25</v>
      </c>
      <c r="R235" s="17">
        <f>VLOOKUP($C235,'[1]Лист 1'!$C$5:$M$218,10,0)</f>
        <v>702482.39</v>
      </c>
      <c r="S235" s="17">
        <f>VLOOKUP($C235,'[1]Лист 1'!$C$5:$M$218,11,0)</f>
        <v>134892.85999999999</v>
      </c>
      <c r="T235" s="17">
        <f t="shared" si="10"/>
        <v>90.765751275787068</v>
      </c>
      <c r="U235" s="17">
        <f t="shared" si="11"/>
        <v>99.275380716661118</v>
      </c>
      <c r="V235" s="17">
        <f t="shared" si="12"/>
        <v>46.450100857821532</v>
      </c>
    </row>
    <row r="236" spans="1:22" x14ac:dyDescent="0.25">
      <c r="B236" s="48"/>
      <c r="C236" s="26" t="s">
        <v>79</v>
      </c>
      <c r="D236" s="27"/>
      <c r="E236" s="28">
        <v>65526261.855826095</v>
      </c>
      <c r="F236" s="28">
        <v>48461600.535826109</v>
      </c>
      <c r="G236" s="28">
        <v>17064661.319999997</v>
      </c>
      <c r="H236" s="28">
        <v>67442370.792750001</v>
      </c>
      <c r="I236" s="28">
        <v>49509443.143420011</v>
      </c>
      <c r="J236" s="28">
        <v>17932927.649329994</v>
      </c>
      <c r="K236" s="28">
        <v>25664195.966510002</v>
      </c>
      <c r="L236" s="28">
        <v>17804289.941849999</v>
      </c>
      <c r="M236" s="28">
        <v>7859906.0246600006</v>
      </c>
      <c r="N236" s="17">
        <v>38.053519864205128</v>
      </c>
      <c r="O236" s="17">
        <v>35.961402131456325</v>
      </c>
      <c r="P236" s="17">
        <v>43.829463757155466</v>
      </c>
      <c r="Q236" s="17">
        <f>VLOOKUP($C236,'[1]Лист 1'!$C$5:$M$218,9,0)</f>
        <v>22908722.769319996</v>
      </c>
      <c r="R236" s="17">
        <f>VLOOKUP($C236,'[1]Лист 1'!$C$5:$M$218,10,0)</f>
        <v>14666720.338829998</v>
      </c>
      <c r="S236" s="17">
        <f>VLOOKUP($C236,'[1]Лист 1'!$C$5:$M$218,11,0)</f>
        <v>8242002.4304899992</v>
      </c>
      <c r="T236" s="17">
        <f t="shared" si="10"/>
        <v>112.02805247999339</v>
      </c>
      <c r="U236" s="17">
        <f t="shared" si="11"/>
        <v>121.39244173568453</v>
      </c>
      <c r="V236" s="17">
        <f t="shared" si="12"/>
        <v>95.364034298067025</v>
      </c>
    </row>
    <row r="237" spans="1:22" x14ac:dyDescent="0.25">
      <c r="H237" s="16"/>
    </row>
    <row r="238" spans="1:22" ht="15" customHeight="1" x14ac:dyDescent="0.25">
      <c r="C238" s="29" t="s">
        <v>371</v>
      </c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</row>
    <row r="239" spans="1:22" x14ac:dyDescent="0.25">
      <c r="A239" s="12"/>
      <c r="H239" s="16"/>
      <c r="I239" s="16"/>
      <c r="J239" s="16"/>
    </row>
    <row r="240" spans="1:22" x14ac:dyDescent="0.25">
      <c r="H240" s="16"/>
      <c r="I240" s="16"/>
      <c r="J240" s="16"/>
    </row>
    <row r="242" spans="5:5" x14ac:dyDescent="0.25">
      <c r="E242" s="11"/>
    </row>
  </sheetData>
  <autoFilter ref="A5:Q236" xr:uid="{00000000-0009-0000-0000-000006000000}">
    <filterColumn colId="1">
      <filters blank="1"/>
    </filterColumn>
  </autoFilter>
  <mergeCells count="21">
    <mergeCell ref="Q4:Q5"/>
    <mergeCell ref="R4:S4"/>
    <mergeCell ref="T4:T5"/>
    <mergeCell ref="U4:V4"/>
    <mergeCell ref="B2:V2"/>
    <mergeCell ref="U3:V3"/>
    <mergeCell ref="I4:J4"/>
    <mergeCell ref="K4:K5"/>
    <mergeCell ref="L4:M4"/>
    <mergeCell ref="N4:N5"/>
    <mergeCell ref="O4:P4"/>
    <mergeCell ref="L3:M3"/>
    <mergeCell ref="O3:P3"/>
    <mergeCell ref="C238:P238"/>
    <mergeCell ref="B4:B5"/>
    <mergeCell ref="C4:C5"/>
    <mergeCell ref="D4:D5"/>
    <mergeCell ref="E4:E5"/>
    <mergeCell ref="F4:G4"/>
    <mergeCell ref="H4:H5"/>
    <mergeCell ref="B1:V1"/>
  </mergeCells>
  <pageMargins left="0.23611111111111099" right="0.23611111111111099" top="0.15763888888888899" bottom="0.39374999999999999" header="0.511811023622047" footer="0.15763888888888899"/>
  <pageSetup paperSize="9" scale="55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СОБП Мокаева Лейла 148</dc:creator>
  <dc:description/>
  <cp:lastModifiedBy>СОБП Тяжгов Азамат 148</cp:lastModifiedBy>
  <cp:revision>68</cp:revision>
  <cp:lastPrinted>2025-06-03T13:16:37Z</cp:lastPrinted>
  <dcterms:created xsi:type="dcterms:W3CDTF">2021-06-07T12:36:01Z</dcterms:created>
  <dcterms:modified xsi:type="dcterms:W3CDTF">2025-06-03T14:43:23Z</dcterms:modified>
  <dc:language>ru-RU</dc:language>
</cp:coreProperties>
</file>